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375" windowHeight="4095" tabRatio="604" activeTab="0"/>
  </bookViews>
  <sheets>
    <sheet name="Tábor 2015 munkatábla" sheetId="1" r:id="rId1"/>
  </sheets>
  <definedNames/>
  <calcPr fullCalcOnLoad="1"/>
</workbook>
</file>

<file path=xl/sharedStrings.xml><?xml version="1.0" encoding="utf-8"?>
<sst xmlns="http://schemas.openxmlformats.org/spreadsheetml/2006/main" count="220" uniqueCount="154">
  <si>
    <t>Táborozók létszáma</t>
  </si>
  <si>
    <t>Tábor helye</t>
  </si>
  <si>
    <t>Napok száma</t>
  </si>
  <si>
    <t>Igényelt támogatás</t>
  </si>
  <si>
    <t>Javasolt támogatás</t>
  </si>
  <si>
    <t>összesen:</t>
  </si>
  <si>
    <t>Önálló intézmények</t>
  </si>
  <si>
    <t>Civil szervezetek</t>
  </si>
  <si>
    <t>Civil szervezetek mindösszesen:</t>
  </si>
  <si>
    <t>Iskolák mindösszesen:</t>
  </si>
  <si>
    <t>Iskolák</t>
  </si>
  <si>
    <t>kerékpáros</t>
  </si>
  <si>
    <t>Önálló intézmények mindösszesen:</t>
  </si>
  <si>
    <t>gólyatábor</t>
  </si>
  <si>
    <t>Összesen:</t>
  </si>
  <si>
    <t>természetbarát</t>
  </si>
  <si>
    <t>sporttábor</t>
  </si>
  <si>
    <t xml:space="preserve">      Berzeviczy Gergely Két Tanítási Nyelvű Közgazdasági Szakközépiskola </t>
  </si>
  <si>
    <t>cserkésztábor</t>
  </si>
  <si>
    <t>kalandtábor</t>
  </si>
  <si>
    <t xml:space="preserve">      Újpesti Haladás FC</t>
  </si>
  <si>
    <t>szabadidős</t>
  </si>
  <si>
    <t xml:space="preserve">      Kiss Lenke Kosárlabda Suli SE</t>
  </si>
  <si>
    <t xml:space="preserve">hagyományőrző </t>
  </si>
  <si>
    <t>Kísérők</t>
  </si>
  <si>
    <t>Táborozók összlétszáma</t>
  </si>
  <si>
    <t>Részvétel költsége egy főre</t>
  </si>
  <si>
    <t xml:space="preserve">      Gyermekévek Honismereti Kulturális és Természetjáró Egyesület</t>
  </si>
  <si>
    <t>vízi vándortábor</t>
  </si>
  <si>
    <t>18 év felett</t>
  </si>
  <si>
    <t>18 év alatt</t>
  </si>
  <si>
    <t xml:space="preserve"> Pályázó neve, tábor tipusa</t>
  </si>
  <si>
    <t>Zánka</t>
  </si>
  <si>
    <t>Balatonszemes</t>
  </si>
  <si>
    <t>Fonyód</t>
  </si>
  <si>
    <t>Balatonalmádi-Káptalanfüred</t>
  </si>
  <si>
    <t>hagyományos gólyatábor</t>
  </si>
  <si>
    <t>Tata</t>
  </si>
  <si>
    <t>Óvodák</t>
  </si>
  <si>
    <t>Balatonfenyves</t>
  </si>
  <si>
    <t>turisztikai tábor</t>
  </si>
  <si>
    <t>Kismaros</t>
  </si>
  <si>
    <t xml:space="preserve">      Újpest Önkormányzatának Szociális Intézménye Gyermekjóléti Központ</t>
  </si>
  <si>
    <t>Kemence</t>
  </si>
  <si>
    <t xml:space="preserve">      Újpest Önkormányzatának Szociális Intézménye "Aranyhíd" Gyermekek Átmeneti Otthona</t>
  </si>
  <si>
    <t xml:space="preserve">edzőtábor </t>
  </si>
  <si>
    <t>Varbóc</t>
  </si>
  <si>
    <t>Patca</t>
  </si>
  <si>
    <t xml:space="preserve">     Újpesti Hajós Klub Vízitúrázó Alapítvány</t>
  </si>
  <si>
    <t>labdarúgó edzőtábor</t>
  </si>
  <si>
    <t>Kondoros</t>
  </si>
  <si>
    <t xml:space="preserve">      Aschner Lipót Természetjáró Egyesület </t>
  </si>
  <si>
    <t>Óvodák mindösszesen:</t>
  </si>
  <si>
    <t xml:space="preserve">      Kono Karate Klub</t>
  </si>
  <si>
    <t>diákönkormányzati tábor</t>
  </si>
  <si>
    <t xml:space="preserve">turisztikai </t>
  </si>
  <si>
    <t>nomád sátortábor</t>
  </si>
  <si>
    <t>Velencei Ifjúsági Tábor</t>
  </si>
  <si>
    <t>Katalinpusztai Ifjúsági Tábor</t>
  </si>
  <si>
    <t xml:space="preserve">      Lázár Ervin Általános Iskola</t>
  </si>
  <si>
    <t xml:space="preserve">      Kerekerdő Egyesület</t>
  </si>
  <si>
    <t xml:space="preserve">      Angol Nyelvet Emelt Szinten Oktató Általános Iskola</t>
  </si>
  <si>
    <t xml:space="preserve">      Újpesti Bajza József Általános Iskola</t>
  </si>
  <si>
    <t>Balatonakali</t>
  </si>
  <si>
    <t xml:space="preserve">gólyatábor </t>
  </si>
  <si>
    <t xml:space="preserve">      Újpesti Homoktövis Általános Iskola</t>
  </si>
  <si>
    <t>mese- és alkotó</t>
  </si>
  <si>
    <t>Halimba</t>
  </si>
  <si>
    <t>hagyományőrző, természetismereti</t>
  </si>
  <si>
    <t>DÖK vezetőképző és gólyatábor</t>
  </si>
  <si>
    <t xml:space="preserve">      Pécsi Sebestyén Ének-Zenei Általános Iskola és Alapfokú Művészeti Iskola</t>
  </si>
  <si>
    <t xml:space="preserve">      Újpesti Károlyi István Általános Iskola és Gimnázium</t>
  </si>
  <si>
    <t xml:space="preserve">      Újpesti Bródy Imre Gimnázium</t>
  </si>
  <si>
    <t>Balatonlelle</t>
  </si>
  <si>
    <t xml:space="preserve">      Újpesti Csokonai Vitéz Mihály Általános Iskola és Gimnázium</t>
  </si>
  <si>
    <t xml:space="preserve">      Újpesti Általános Iskola és Egységes Gyógypedagógiai Módszertani Intézmény</t>
  </si>
  <si>
    <t xml:space="preserve">      Karinthy Frigyes Óvoda - Óceán Tagóvoda</t>
  </si>
  <si>
    <t xml:space="preserve">vízi vándortábor </t>
  </si>
  <si>
    <t>Dömös - Újpest</t>
  </si>
  <si>
    <t xml:space="preserve">      Deák Ovi Gyermekeiért Alapítvány</t>
  </si>
  <si>
    <t>tehetséggondozó szabadidős</t>
  </si>
  <si>
    <t>Szigetmonostor</t>
  </si>
  <si>
    <t xml:space="preserve">      Újpesti Cigány Nemzetiségi Önkormányzat</t>
  </si>
  <si>
    <t>hagyományőrző - népismereti</t>
  </si>
  <si>
    <t>erdei tábor</t>
  </si>
  <si>
    <t>közösségfejlesztő</t>
  </si>
  <si>
    <t xml:space="preserve">      Kozma Lajos Faipari Szakközépiskola</t>
  </si>
  <si>
    <t>idegen nyelvi tábor</t>
  </si>
  <si>
    <t xml:space="preserve">      Intarzia Káposztásmegyeri Nagycsaládosok Egyesülete</t>
  </si>
  <si>
    <t>Ordacsehi</t>
  </si>
  <si>
    <t xml:space="preserve">      KAI SEI Karate Sportegyesület</t>
  </si>
  <si>
    <t>karate sporttábor</t>
  </si>
  <si>
    <t xml:space="preserve">     Újpesti Babits Mihály Gimnázium</t>
  </si>
  <si>
    <t>Selmecbánya - Podpiec-völgy, Szlovákia</t>
  </si>
  <si>
    <t>Bajót</t>
  </si>
  <si>
    <t>Csákberény</t>
  </si>
  <si>
    <t>turisztikai</t>
  </si>
  <si>
    <t>Prasice, Szlovákia</t>
  </si>
  <si>
    <t>alkotótábor</t>
  </si>
  <si>
    <t xml:space="preserve">      Megyeri Tigrisek Közhasznú Kosárlabda Klub</t>
  </si>
  <si>
    <t>Baja</t>
  </si>
  <si>
    <t>Szarvaskő</t>
  </si>
  <si>
    <t xml:space="preserve">      Vitéz Halassy Olivér Sport Egyesület</t>
  </si>
  <si>
    <t>testi és szellemi fejlesztő tábor</t>
  </si>
  <si>
    <t>Katalinpuszta</t>
  </si>
  <si>
    <t>Velencei ifjúsági Tábor</t>
  </si>
  <si>
    <t xml:space="preserve">      LIMES Szabadidős SE</t>
  </si>
  <si>
    <t>Budapest</t>
  </si>
  <si>
    <t>vízi képző tábor</t>
  </si>
  <si>
    <t>Szentendre - Újpest</t>
  </si>
  <si>
    <t>természetjáró, kulturális, evezős, nomád, vándortábor</t>
  </si>
  <si>
    <t>Budapest - Dunaföldvár</t>
  </si>
  <si>
    <t>lány serdülő és kadett csapat felkészítő tábor</t>
  </si>
  <si>
    <t>lány gyerek, tini, junior és női csapat felkészítő tábor</t>
  </si>
  <si>
    <t>fiú kenguru, gyerek, serdülő, kadett csapatok felkészítő tábora</t>
  </si>
  <si>
    <t>kulturális tábor</t>
  </si>
  <si>
    <t>Gárdony</t>
  </si>
  <si>
    <t>tolerancia, történelmi tábor</t>
  </si>
  <si>
    <t>Vámosújfalu</t>
  </si>
  <si>
    <t>Borzavár</t>
  </si>
  <si>
    <t xml:space="preserve">vízi vándor tábor </t>
  </si>
  <si>
    <t>Ulm - Budapest</t>
  </si>
  <si>
    <t>Tiszakécske - Szeged</t>
  </si>
  <si>
    <t>Ercsi - Mohács</t>
  </si>
  <si>
    <t>Rajka - Győr</t>
  </si>
  <si>
    <t>Esztergom - Budapest</t>
  </si>
  <si>
    <t>evezős honismereti vándortábor</t>
  </si>
  <si>
    <t>Újpest - Dunaföldvár</t>
  </si>
  <si>
    <t>ÖKO-tábor</t>
  </si>
  <si>
    <t>Mezőkövesd</t>
  </si>
  <si>
    <t>Sarud</t>
  </si>
  <si>
    <t>természetvédelmi, honismereti</t>
  </si>
  <si>
    <t>Zamárdi</t>
  </si>
  <si>
    <t>szabadidő és életmód</t>
  </si>
  <si>
    <t>DÖK és gólyatábor</t>
  </si>
  <si>
    <t>Dömös</t>
  </si>
  <si>
    <t>művészeti szaktábor</t>
  </si>
  <si>
    <t>hagyomány és természetbarát tábor</t>
  </si>
  <si>
    <t>Gyöngyössolymos</t>
  </si>
  <si>
    <t>honismereti</t>
  </si>
  <si>
    <t>Drégelypalánk</t>
  </si>
  <si>
    <t>hagyományőrző</t>
  </si>
  <si>
    <t>Dunapataj-Szelíd</t>
  </si>
  <si>
    <t>Gyomaendrőd</t>
  </si>
  <si>
    <t>Kóspallag</t>
  </si>
  <si>
    <t>Pápa</t>
  </si>
  <si>
    <t>Kápolnásnyék</t>
  </si>
  <si>
    <t>színjátszó és honismereti</t>
  </si>
  <si>
    <t>szaktábor</t>
  </si>
  <si>
    <t>tájfutó és túratábor</t>
  </si>
  <si>
    <t xml:space="preserve">      Újpesti Két Tanítási Nyelvű Műszaki Szakközépiskola</t>
  </si>
  <si>
    <t xml:space="preserve">    Újpesti Könyves Kálmán Gimnázium </t>
  </si>
  <si>
    <t>Micske, Erdély</t>
  </si>
  <si>
    <t xml:space="preserve">      Magyar Cserkészszövetség Újpesten működő 1918. sz. Xantus János cserkészcsapata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</si>
</sst>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43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4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43" applyNumberFormat="1" applyFont="1" applyFill="1" applyBorder="1" applyAlignment="1">
      <alignment/>
    </xf>
    <xf numFmtId="164" fontId="7" fillId="0" borderId="0" xfId="43" applyNumberFormat="1" applyFont="1" applyBorder="1" applyAlignment="1">
      <alignment/>
    </xf>
    <xf numFmtId="164" fontId="8" fillId="0" borderId="0" xfId="43" applyNumberFormat="1" applyFont="1" applyBorder="1" applyAlignment="1">
      <alignment/>
    </xf>
    <xf numFmtId="164" fontId="7" fillId="0" borderId="0" xfId="43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0" fillId="21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43" applyNumberFormat="1" applyFont="1" applyBorder="1" applyAlignment="1">
      <alignment/>
    </xf>
    <xf numFmtId="164" fontId="6" fillId="21" borderId="0" xfId="0" applyNumberFormat="1" applyFont="1" applyFill="1" applyBorder="1" applyAlignment="1">
      <alignment horizontal="center"/>
    </xf>
    <xf numFmtId="164" fontId="6" fillId="21" borderId="0" xfId="43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4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21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0" fillId="0" borderId="0" xfId="43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3" fillId="0" borderId="0" xfId="43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43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43" applyNumberFormat="1" applyFont="1" applyBorder="1" applyAlignment="1">
      <alignment horizontal="center"/>
    </xf>
    <xf numFmtId="164" fontId="5" fillId="0" borderId="0" xfId="43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64" fontId="11" fillId="0" borderId="0" xfId="43" applyNumberFormat="1" applyFont="1" applyBorder="1" applyAlignment="1">
      <alignment/>
    </xf>
    <xf numFmtId="164" fontId="4" fillId="0" borderId="0" xfId="43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43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7" fillId="0" borderId="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164" fontId="8" fillId="0" borderId="0" xfId="43" applyNumberFormat="1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21" borderId="0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43" applyNumberFormat="1" applyFont="1" applyBorder="1" applyAlignment="1">
      <alignment horizontal="center" vertical="center" wrapText="1"/>
    </xf>
    <xf numFmtId="164" fontId="3" fillId="0" borderId="0" xfId="43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110" zoomScaleNormal="110" zoomScalePageLayoutView="0" workbookViewId="0" topLeftCell="A1">
      <selection activeCell="C153" sqref="C153"/>
    </sheetView>
  </sheetViews>
  <sheetFormatPr defaultColWidth="9.00390625" defaultRowHeight="12.75"/>
  <cols>
    <col min="1" max="1" width="4.00390625" style="1" customWidth="1"/>
    <col min="2" max="2" width="37.625" style="1" customWidth="1"/>
    <col min="3" max="3" width="9.125" style="1" customWidth="1"/>
    <col min="4" max="5" width="7.625" style="1" customWidth="1"/>
    <col min="6" max="6" width="9.875" style="1" customWidth="1"/>
    <col min="7" max="7" width="27.625" style="1" customWidth="1"/>
    <col min="8" max="8" width="6.00390625" style="1" customWidth="1"/>
    <col min="9" max="9" width="8.625" style="1" customWidth="1"/>
    <col min="10" max="10" width="14.00390625" style="1" customWidth="1"/>
    <col min="11" max="11" width="13.75390625" style="1" customWidth="1"/>
    <col min="12" max="12" width="9.375" style="1" bestFit="1" customWidth="1"/>
    <col min="13" max="13" width="7.375" style="1" bestFit="1" customWidth="1"/>
    <col min="14" max="16384" width="9.125" style="1" customWidth="1"/>
  </cols>
  <sheetData>
    <row r="1" spans="1:11" s="4" customFormat="1" ht="12.75" customHeight="1">
      <c r="A1" s="90"/>
      <c r="B1" s="88" t="s">
        <v>31</v>
      </c>
      <c r="C1" s="88" t="s">
        <v>0</v>
      </c>
      <c r="D1" s="88"/>
      <c r="E1" s="88"/>
      <c r="F1" s="88"/>
      <c r="G1" s="95" t="s">
        <v>1</v>
      </c>
      <c r="H1" s="97" t="s">
        <v>2</v>
      </c>
      <c r="I1" s="97" t="s">
        <v>26</v>
      </c>
      <c r="J1" s="95" t="s">
        <v>3</v>
      </c>
      <c r="K1" s="95" t="s">
        <v>4</v>
      </c>
    </row>
    <row r="2" spans="1:11" s="4" customFormat="1" ht="12.75" customHeight="1">
      <c r="A2" s="91"/>
      <c r="B2" s="89"/>
      <c r="C2" s="97" t="s">
        <v>30</v>
      </c>
      <c r="D2" s="97" t="s">
        <v>29</v>
      </c>
      <c r="E2" s="97" t="s">
        <v>24</v>
      </c>
      <c r="F2" s="97" t="s">
        <v>25</v>
      </c>
      <c r="G2" s="96"/>
      <c r="H2" s="98"/>
      <c r="I2" s="98"/>
      <c r="J2" s="96"/>
      <c r="K2" s="96"/>
    </row>
    <row r="3" spans="1:11" s="4" customFormat="1" ht="12.75">
      <c r="A3" s="91"/>
      <c r="B3" s="89"/>
      <c r="C3" s="97"/>
      <c r="D3" s="97"/>
      <c r="E3" s="97"/>
      <c r="F3" s="97"/>
      <c r="G3" s="96"/>
      <c r="H3" s="98"/>
      <c r="I3" s="98"/>
      <c r="J3" s="96"/>
      <c r="K3" s="96"/>
    </row>
    <row r="4" spans="1:11" s="4" customFormat="1" ht="12.75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s="4" customFormat="1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80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2.75">
      <c r="A8" s="5">
        <v>1</v>
      </c>
      <c r="B8" s="6" t="s">
        <v>96</v>
      </c>
      <c r="C8" s="7">
        <v>35</v>
      </c>
      <c r="D8" s="7">
        <v>0</v>
      </c>
      <c r="E8" s="7">
        <v>3</v>
      </c>
      <c r="F8" s="8">
        <v>38</v>
      </c>
      <c r="G8" s="8" t="s">
        <v>97</v>
      </c>
      <c r="H8" s="7">
        <v>8</v>
      </c>
      <c r="I8" s="9">
        <v>50600</v>
      </c>
      <c r="J8" s="7">
        <v>91000</v>
      </c>
      <c r="K8" s="7">
        <v>91000</v>
      </c>
    </row>
    <row r="9" spans="1:11" s="16" customFormat="1" ht="11.25">
      <c r="A9" s="12"/>
      <c r="B9" s="13" t="s">
        <v>5</v>
      </c>
      <c r="C9" s="14">
        <f>SUM(C8:C8)</f>
        <v>35</v>
      </c>
      <c r="D9" s="14">
        <f>SUM(D8:D8)</f>
        <v>0</v>
      </c>
      <c r="E9" s="14">
        <f>SUM(E8:E8)</f>
        <v>3</v>
      </c>
      <c r="F9" s="15">
        <f>SUM(F8:F8)</f>
        <v>38</v>
      </c>
      <c r="J9" s="17">
        <f>SUM(J8:J8)</f>
        <v>91000</v>
      </c>
      <c r="K9" s="17">
        <f>SUM(K8:K8)</f>
        <v>91000</v>
      </c>
    </row>
    <row r="10" spans="1:11" ht="12.75">
      <c r="A10" s="80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2.75">
      <c r="A12" s="5">
        <v>2</v>
      </c>
      <c r="B12" s="10" t="s">
        <v>64</v>
      </c>
      <c r="C12" s="7">
        <v>67</v>
      </c>
      <c r="D12" s="7">
        <v>3</v>
      </c>
      <c r="E12" s="7">
        <v>3</v>
      </c>
      <c r="F12" s="11">
        <v>70</v>
      </c>
      <c r="G12" s="8" t="s">
        <v>146</v>
      </c>
      <c r="H12" s="9">
        <v>4</v>
      </c>
      <c r="I12" s="7">
        <v>17100</v>
      </c>
      <c r="J12" s="7">
        <v>173000</v>
      </c>
      <c r="K12" s="7">
        <v>126000</v>
      </c>
    </row>
    <row r="13" spans="1:11" s="16" customFormat="1" ht="11.25">
      <c r="A13" s="5"/>
      <c r="B13" s="13" t="s">
        <v>5</v>
      </c>
      <c r="C13" s="23">
        <f>SUM(C12:C12)</f>
        <v>67</v>
      </c>
      <c r="D13" s="21">
        <f>SUM(D12:D12)</f>
        <v>3</v>
      </c>
      <c r="E13" s="21">
        <f>SUM(E12:E12)</f>
        <v>3</v>
      </c>
      <c r="F13" s="21">
        <f>SUM(F12:F12)</f>
        <v>70</v>
      </c>
      <c r="G13" s="8"/>
      <c r="H13" s="7"/>
      <c r="I13" s="7"/>
      <c r="J13" s="22">
        <f>SUM(J12:J12)</f>
        <v>173000</v>
      </c>
      <c r="K13" s="22">
        <f>SUM(K12:K12)</f>
        <v>126000</v>
      </c>
    </row>
    <row r="14" spans="1:11" ht="12.75">
      <c r="A14" s="80" t="s">
        <v>92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2.75">
      <c r="A16" s="5">
        <v>3</v>
      </c>
      <c r="B16" s="6" t="s">
        <v>147</v>
      </c>
      <c r="C16" s="7">
        <v>43</v>
      </c>
      <c r="D16" s="7">
        <v>9</v>
      </c>
      <c r="E16" s="7">
        <v>3</v>
      </c>
      <c r="F16" s="8">
        <v>55</v>
      </c>
      <c r="G16" s="8" t="s">
        <v>94</v>
      </c>
      <c r="H16" s="7">
        <v>6</v>
      </c>
      <c r="I16" s="9">
        <v>28000</v>
      </c>
      <c r="J16" s="7">
        <v>220000</v>
      </c>
      <c r="K16" s="7">
        <v>148500</v>
      </c>
    </row>
    <row r="17" spans="1:11" ht="12.75">
      <c r="A17" s="5">
        <v>4</v>
      </c>
      <c r="B17" s="6" t="s">
        <v>148</v>
      </c>
      <c r="C17" s="7">
        <v>178</v>
      </c>
      <c r="D17" s="7">
        <v>16</v>
      </c>
      <c r="E17" s="7">
        <v>14</v>
      </c>
      <c r="F17" s="8">
        <v>194</v>
      </c>
      <c r="G17" s="19" t="s">
        <v>57</v>
      </c>
      <c r="H17" s="7">
        <v>4</v>
      </c>
      <c r="I17" s="9">
        <v>17500</v>
      </c>
      <c r="J17" s="7">
        <v>582000</v>
      </c>
      <c r="K17" s="7">
        <v>582000</v>
      </c>
    </row>
    <row r="18" spans="1:11" ht="12.75">
      <c r="A18" s="18">
        <v>5</v>
      </c>
      <c r="B18" s="6" t="s">
        <v>13</v>
      </c>
      <c r="C18" s="7">
        <v>168</v>
      </c>
      <c r="D18" s="7">
        <v>22</v>
      </c>
      <c r="E18" s="7">
        <v>10</v>
      </c>
      <c r="F18" s="8">
        <v>190</v>
      </c>
      <c r="G18" s="19" t="s">
        <v>57</v>
      </c>
      <c r="H18" s="7">
        <v>5</v>
      </c>
      <c r="I18" s="9">
        <v>18000</v>
      </c>
      <c r="J18" s="7">
        <v>608000</v>
      </c>
      <c r="K18" s="7">
        <v>608000</v>
      </c>
    </row>
    <row r="19" spans="1:11" ht="12.75">
      <c r="A19" s="5">
        <v>6</v>
      </c>
      <c r="B19" s="10" t="s">
        <v>149</v>
      </c>
      <c r="C19" s="9">
        <v>28</v>
      </c>
      <c r="D19" s="9">
        <v>13</v>
      </c>
      <c r="E19" s="9">
        <v>4</v>
      </c>
      <c r="F19" s="11">
        <v>41</v>
      </c>
      <c r="G19" s="28" t="s">
        <v>93</v>
      </c>
      <c r="H19" s="9">
        <v>8</v>
      </c>
      <c r="I19" s="9">
        <v>51000</v>
      </c>
      <c r="J19" s="9">
        <v>171000</v>
      </c>
      <c r="K19" s="7">
        <v>147600</v>
      </c>
    </row>
    <row r="20" spans="1:11" ht="12.75">
      <c r="A20" s="5"/>
      <c r="B20" s="13" t="s">
        <v>5</v>
      </c>
      <c r="C20" s="21">
        <f>SUM(C16:C19)</f>
        <v>417</v>
      </c>
      <c r="D20" s="21">
        <f>SUM(D16:D19)</f>
        <v>60</v>
      </c>
      <c r="E20" s="21">
        <f>SUM(E16:E19)</f>
        <v>31</v>
      </c>
      <c r="F20" s="21">
        <f>SUM(F16:F19)</f>
        <v>480</v>
      </c>
      <c r="G20" s="8"/>
      <c r="H20" s="7"/>
      <c r="I20" s="7"/>
      <c r="J20" s="22">
        <f>SUM(J16:J19)</f>
        <v>1581000</v>
      </c>
      <c r="K20" s="22">
        <f>SUM(K16:K19)</f>
        <v>1486100</v>
      </c>
    </row>
    <row r="21" spans="1:11" ht="12.75">
      <c r="A21" s="80" t="s">
        <v>86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ht="12.75">
      <c r="A23" s="5">
        <v>7</v>
      </c>
      <c r="B23" s="6" t="s">
        <v>69</v>
      </c>
      <c r="C23" s="7">
        <v>65</v>
      </c>
      <c r="D23" s="7">
        <v>3</v>
      </c>
      <c r="E23" s="7">
        <v>5</v>
      </c>
      <c r="F23" s="8">
        <v>73</v>
      </c>
      <c r="G23" s="8" t="s">
        <v>35</v>
      </c>
      <c r="H23" s="7">
        <v>6</v>
      </c>
      <c r="I23" s="7">
        <v>17980</v>
      </c>
      <c r="J23" s="7">
        <v>122640</v>
      </c>
      <c r="K23" s="7">
        <v>122640</v>
      </c>
    </row>
    <row r="24" spans="1:11" s="25" customFormat="1" ht="12.75">
      <c r="A24" s="26"/>
      <c r="B24" s="13" t="s">
        <v>5</v>
      </c>
      <c r="C24" s="27">
        <f>SUM(C23)</f>
        <v>65</v>
      </c>
      <c r="D24" s="27">
        <f>SUM(D23)</f>
        <v>3</v>
      </c>
      <c r="E24" s="27">
        <f>SUM(E23)</f>
        <v>5</v>
      </c>
      <c r="F24" s="27">
        <f>SUM(F23)</f>
        <v>73</v>
      </c>
      <c r="G24" s="28"/>
      <c r="H24" s="29"/>
      <c r="I24" s="29"/>
      <c r="J24" s="22">
        <f>SUM(J23:J23)</f>
        <v>122640</v>
      </c>
      <c r="K24" s="22">
        <f>SUM(K23:K23)</f>
        <v>122640</v>
      </c>
    </row>
    <row r="25" spans="1:11" ht="12.75">
      <c r="A25" s="80" t="s">
        <v>59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>
      <c r="A27" s="5">
        <v>8</v>
      </c>
      <c r="B27" s="6" t="s">
        <v>110</v>
      </c>
      <c r="C27" s="7">
        <v>34</v>
      </c>
      <c r="D27" s="9">
        <v>6</v>
      </c>
      <c r="E27" s="7">
        <v>6</v>
      </c>
      <c r="F27" s="8">
        <v>40</v>
      </c>
      <c r="G27" s="8" t="s">
        <v>111</v>
      </c>
      <c r="H27" s="7">
        <v>9</v>
      </c>
      <c r="I27" s="7">
        <v>26600</v>
      </c>
      <c r="J27" s="7">
        <v>248000</v>
      </c>
      <c r="K27" s="7">
        <v>162000</v>
      </c>
    </row>
    <row r="28" spans="1:11" ht="12.75">
      <c r="A28" s="5"/>
      <c r="B28" s="13" t="s">
        <v>5</v>
      </c>
      <c r="C28" s="21">
        <f>SUM(C27)</f>
        <v>34</v>
      </c>
      <c r="D28" s="21">
        <f>SUM(D27)</f>
        <v>6</v>
      </c>
      <c r="E28" s="21">
        <f>SUM(E27)</f>
        <v>6</v>
      </c>
      <c r="F28" s="21">
        <f>SUM(F27)</f>
        <v>40</v>
      </c>
      <c r="G28" s="8"/>
      <c r="H28" s="7"/>
      <c r="I28" s="7"/>
      <c r="J28" s="22">
        <f>SUM(J27)</f>
        <v>248000</v>
      </c>
      <c r="K28" s="22">
        <f>SUM(K27)</f>
        <v>162000</v>
      </c>
    </row>
    <row r="29" spans="1:11" ht="12.75">
      <c r="A29" s="80" t="s">
        <v>70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2.75">
      <c r="A31" s="5">
        <v>9</v>
      </c>
      <c r="B31" s="6" t="s">
        <v>55</v>
      </c>
      <c r="C31" s="7">
        <v>35</v>
      </c>
      <c r="D31" s="7">
        <v>3</v>
      </c>
      <c r="E31" s="7">
        <v>3</v>
      </c>
      <c r="F31" s="8">
        <v>38</v>
      </c>
      <c r="G31" s="8" t="s">
        <v>119</v>
      </c>
      <c r="H31" s="7">
        <v>7</v>
      </c>
      <c r="I31" s="7">
        <v>31200</v>
      </c>
      <c r="J31" s="9">
        <v>170600</v>
      </c>
      <c r="K31" s="7">
        <v>119700</v>
      </c>
    </row>
    <row r="32" spans="1:11" ht="12.75">
      <c r="A32" s="5"/>
      <c r="B32" s="13" t="s">
        <v>5</v>
      </c>
      <c r="C32" s="21">
        <f>SUM(C31:C31)</f>
        <v>35</v>
      </c>
      <c r="D32" s="21">
        <f>SUM(D31:D31)</f>
        <v>3</v>
      </c>
      <c r="E32" s="21">
        <f>SUM(E31:E31)</f>
        <v>3</v>
      </c>
      <c r="F32" s="21">
        <f>SUM(F31:F31)</f>
        <v>38</v>
      </c>
      <c r="G32" s="8"/>
      <c r="H32" s="7"/>
      <c r="I32" s="7"/>
      <c r="J32" s="22">
        <f>SUM(J31:J31)</f>
        <v>170600</v>
      </c>
      <c r="K32" s="22">
        <f>SUM(K31:K31)</f>
        <v>119700</v>
      </c>
    </row>
    <row r="33" spans="1:11" ht="12.75">
      <c r="A33" s="80" t="s">
        <v>75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2.75">
      <c r="A35" s="5">
        <v>10</v>
      </c>
      <c r="B35" s="6" t="s">
        <v>19</v>
      </c>
      <c r="C35" s="7">
        <v>30</v>
      </c>
      <c r="D35" s="7">
        <v>4</v>
      </c>
      <c r="E35" s="7">
        <v>4</v>
      </c>
      <c r="F35" s="8">
        <v>34</v>
      </c>
      <c r="G35" s="19" t="s">
        <v>57</v>
      </c>
      <c r="H35" s="7">
        <v>6</v>
      </c>
      <c r="I35" s="7">
        <v>32300</v>
      </c>
      <c r="J35" s="9">
        <v>424000</v>
      </c>
      <c r="K35" s="9">
        <v>261800</v>
      </c>
    </row>
    <row r="36" spans="1:11" ht="12.75">
      <c r="A36" s="5"/>
      <c r="B36" s="13" t="s">
        <v>5</v>
      </c>
      <c r="C36" s="21">
        <f>SUM(C35:C35)</f>
        <v>30</v>
      </c>
      <c r="D36" s="21">
        <f>SUM(D35:D35)</f>
        <v>4</v>
      </c>
      <c r="E36" s="21">
        <f>SUM(E35:E35)</f>
        <v>4</v>
      </c>
      <c r="F36" s="21">
        <f>SUM(F35:F35)</f>
        <v>34</v>
      </c>
      <c r="G36" s="8"/>
      <c r="H36" s="7"/>
      <c r="I36" s="7"/>
      <c r="J36" s="22">
        <f>SUM(J35:J35)</f>
        <v>424000</v>
      </c>
      <c r="K36" s="22">
        <f>SUM(K35:K35)</f>
        <v>261800</v>
      </c>
    </row>
    <row r="37" spans="1:11" ht="12.75">
      <c r="A37" s="80" t="s">
        <v>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ht="12.75">
      <c r="A39" s="18">
        <v>11</v>
      </c>
      <c r="B39" s="6" t="s">
        <v>131</v>
      </c>
      <c r="C39" s="7">
        <v>42</v>
      </c>
      <c r="D39" s="7">
        <v>4</v>
      </c>
      <c r="E39" s="7">
        <v>4</v>
      </c>
      <c r="F39" s="8">
        <v>46</v>
      </c>
      <c r="G39" s="28" t="s">
        <v>132</v>
      </c>
      <c r="H39" s="7">
        <v>7</v>
      </c>
      <c r="I39" s="9">
        <v>38000</v>
      </c>
      <c r="J39" s="7">
        <v>150000</v>
      </c>
      <c r="K39" s="7">
        <v>144900</v>
      </c>
    </row>
    <row r="40" spans="1:11" ht="12.75">
      <c r="A40" s="18">
        <v>12</v>
      </c>
      <c r="B40" s="6" t="s">
        <v>96</v>
      </c>
      <c r="C40" s="7">
        <v>30</v>
      </c>
      <c r="D40" s="7">
        <v>3</v>
      </c>
      <c r="E40" s="7">
        <v>3</v>
      </c>
      <c r="F40" s="8">
        <v>33</v>
      </c>
      <c r="G40" s="28" t="s">
        <v>63</v>
      </c>
      <c r="H40" s="7">
        <v>6</v>
      </c>
      <c r="I40" s="9">
        <v>39500</v>
      </c>
      <c r="J40" s="7">
        <v>150000</v>
      </c>
      <c r="K40" s="7">
        <v>89100</v>
      </c>
    </row>
    <row r="41" spans="1:11" ht="12.75">
      <c r="A41" s="5"/>
      <c r="B41" s="13" t="s">
        <v>5</v>
      </c>
      <c r="C41" s="21">
        <f>SUM(C39:C40)</f>
        <v>72</v>
      </c>
      <c r="D41" s="21">
        <f>SUM(D39:D40)</f>
        <v>7</v>
      </c>
      <c r="E41" s="21">
        <f>SUM(E39:E40)</f>
        <v>7</v>
      </c>
      <c r="F41" s="21">
        <f>SUM(F39:F40)</f>
        <v>79</v>
      </c>
      <c r="G41" s="8"/>
      <c r="H41" s="7"/>
      <c r="I41" s="7"/>
      <c r="J41" s="22">
        <f>SUM(J39:J40)</f>
        <v>300000</v>
      </c>
      <c r="K41" s="22">
        <f>SUM(K39:K40)</f>
        <v>234000</v>
      </c>
    </row>
    <row r="42" spans="1:11" ht="12.75">
      <c r="A42" s="80" t="s">
        <v>72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2.75">
      <c r="A44" s="5">
        <v>13</v>
      </c>
      <c r="B44" s="6" t="s">
        <v>98</v>
      </c>
      <c r="C44" s="7">
        <v>35</v>
      </c>
      <c r="D44" s="7">
        <v>2</v>
      </c>
      <c r="E44" s="7">
        <v>2</v>
      </c>
      <c r="F44" s="8">
        <v>37</v>
      </c>
      <c r="G44" s="8" t="s">
        <v>73</v>
      </c>
      <c r="H44" s="49">
        <v>3</v>
      </c>
      <c r="I44" s="7">
        <v>23600</v>
      </c>
      <c r="J44" s="9">
        <v>486000</v>
      </c>
      <c r="K44" s="7">
        <v>49950</v>
      </c>
    </row>
    <row r="45" spans="1:11" ht="12.75">
      <c r="A45" s="5">
        <v>14</v>
      </c>
      <c r="B45" s="6" t="s">
        <v>13</v>
      </c>
      <c r="C45" s="7">
        <v>45</v>
      </c>
      <c r="D45" s="7">
        <v>5</v>
      </c>
      <c r="E45" s="7">
        <v>5</v>
      </c>
      <c r="F45" s="8">
        <v>50</v>
      </c>
      <c r="G45" s="8" t="s">
        <v>73</v>
      </c>
      <c r="H45" s="7">
        <v>2</v>
      </c>
      <c r="I45" s="7">
        <v>23600</v>
      </c>
      <c r="J45" s="9">
        <v>508000</v>
      </c>
      <c r="K45" s="7">
        <v>45000</v>
      </c>
    </row>
    <row r="46" spans="1:11" ht="12.75">
      <c r="A46" s="5"/>
      <c r="B46" s="13" t="s">
        <v>5</v>
      </c>
      <c r="C46" s="21">
        <f>SUM(C44:C45)</f>
        <v>80</v>
      </c>
      <c r="D46" s="21">
        <f>SUM(D44:D45)</f>
        <v>7</v>
      </c>
      <c r="E46" s="21">
        <f>SUM(E44:E45)</f>
        <v>7</v>
      </c>
      <c r="F46" s="21">
        <f>SUM(F44:F45)</f>
        <v>87</v>
      </c>
      <c r="G46" s="8"/>
      <c r="H46" s="7"/>
      <c r="I46" s="7"/>
      <c r="J46" s="22">
        <f>SUM(J44:J45)</f>
        <v>994000</v>
      </c>
      <c r="K46" s="22">
        <f>SUM(K44:K45)</f>
        <v>94950</v>
      </c>
    </row>
    <row r="47" spans="1:11" ht="12.75">
      <c r="A47" s="80" t="s">
        <v>74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12.75">
      <c r="A49" s="5">
        <v>15</v>
      </c>
      <c r="B49" s="6" t="s">
        <v>16</v>
      </c>
      <c r="C49" s="7">
        <v>24</v>
      </c>
      <c r="D49" s="7">
        <v>2</v>
      </c>
      <c r="E49" s="7">
        <v>2</v>
      </c>
      <c r="F49" s="8">
        <v>26</v>
      </c>
      <c r="G49" s="19" t="s">
        <v>57</v>
      </c>
      <c r="H49" s="7">
        <v>7</v>
      </c>
      <c r="I49" s="7">
        <v>28120</v>
      </c>
      <c r="J49" s="9">
        <v>168000</v>
      </c>
      <c r="K49" s="9">
        <v>168000</v>
      </c>
    </row>
    <row r="50" spans="1:11" ht="12.75">
      <c r="A50" s="5"/>
      <c r="B50" s="13" t="s">
        <v>5</v>
      </c>
      <c r="C50" s="21">
        <f>SUM(C49:C49)</f>
        <v>24</v>
      </c>
      <c r="D50" s="21">
        <f>SUM(D49:D49)</f>
        <v>2</v>
      </c>
      <c r="E50" s="21">
        <f>SUM(E49:E49)</f>
        <v>2</v>
      </c>
      <c r="F50" s="21">
        <f>SUM(F49:F49)</f>
        <v>26</v>
      </c>
      <c r="G50" s="8"/>
      <c r="H50" s="7"/>
      <c r="I50" s="7"/>
      <c r="J50" s="22">
        <f>SUM(J49:J49)</f>
        <v>168000</v>
      </c>
      <c r="K50" s="22">
        <f>SUM(K49:K49)</f>
        <v>168000</v>
      </c>
    </row>
    <row r="51" spans="1:11" ht="12.75">
      <c r="A51" s="80" t="s">
        <v>65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12.75">
      <c r="A53" s="5">
        <v>16</v>
      </c>
      <c r="B53" s="6" t="s">
        <v>66</v>
      </c>
      <c r="C53" s="7">
        <v>50</v>
      </c>
      <c r="D53" s="9"/>
      <c r="E53" s="7">
        <v>3</v>
      </c>
      <c r="F53" s="8">
        <v>54</v>
      </c>
      <c r="G53" s="8" t="s">
        <v>34</v>
      </c>
      <c r="H53" s="7">
        <v>6</v>
      </c>
      <c r="I53" s="7">
        <v>28000</v>
      </c>
      <c r="J53" s="9">
        <v>158000</v>
      </c>
      <c r="K53" s="7">
        <v>145800</v>
      </c>
    </row>
    <row r="54" spans="1:11" ht="12.75">
      <c r="A54" s="5">
        <v>17</v>
      </c>
      <c r="B54" s="6" t="s">
        <v>128</v>
      </c>
      <c r="C54" s="7">
        <v>28</v>
      </c>
      <c r="D54" s="9"/>
      <c r="E54" s="7">
        <v>2</v>
      </c>
      <c r="F54" s="8">
        <v>30</v>
      </c>
      <c r="G54" s="8" t="s">
        <v>129</v>
      </c>
      <c r="H54" s="7">
        <v>7</v>
      </c>
      <c r="I54" s="7">
        <v>36700</v>
      </c>
      <c r="J54" s="9">
        <v>121000</v>
      </c>
      <c r="K54" s="7">
        <v>94500</v>
      </c>
    </row>
    <row r="55" spans="1:11" ht="12.75">
      <c r="A55" s="5"/>
      <c r="B55" s="13" t="s">
        <v>5</v>
      </c>
      <c r="C55" s="21">
        <f>SUM(C53:C54)</f>
        <v>78</v>
      </c>
      <c r="D55" s="21">
        <f>SUM(D53:D53)</f>
        <v>0</v>
      </c>
      <c r="E55" s="21">
        <f>SUM(E53:E54)</f>
        <v>5</v>
      </c>
      <c r="F55" s="21">
        <f>SUM(F53:F54)</f>
        <v>84</v>
      </c>
      <c r="G55" s="8"/>
      <c r="H55" s="7"/>
      <c r="I55" s="7"/>
      <c r="J55" s="22">
        <f>SUM(J53:J54)</f>
        <v>279000</v>
      </c>
      <c r="K55" s="22">
        <f>SUM(K53:K54)</f>
        <v>240300</v>
      </c>
    </row>
    <row r="56" spans="1:11" ht="12.75">
      <c r="A56" s="80" t="s">
        <v>71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2.75">
      <c r="A58" s="5">
        <v>18</v>
      </c>
      <c r="B58" s="6" t="s">
        <v>68</v>
      </c>
      <c r="C58" s="7">
        <v>23</v>
      </c>
      <c r="D58" s="7">
        <v>0</v>
      </c>
      <c r="E58" s="7">
        <v>5</v>
      </c>
      <c r="F58" s="8">
        <v>28</v>
      </c>
      <c r="G58" s="8" t="s">
        <v>47</v>
      </c>
      <c r="H58" s="20">
        <v>6</v>
      </c>
      <c r="I58" s="7">
        <v>34500</v>
      </c>
      <c r="J58" s="9">
        <v>70000</v>
      </c>
      <c r="K58" s="7">
        <v>70000</v>
      </c>
    </row>
    <row r="59" spans="1:11" ht="12.75">
      <c r="A59" s="5">
        <v>19</v>
      </c>
      <c r="B59" s="6" t="s">
        <v>133</v>
      </c>
      <c r="C59" s="7">
        <v>10</v>
      </c>
      <c r="D59" s="7">
        <v>2</v>
      </c>
      <c r="E59" s="7">
        <v>1</v>
      </c>
      <c r="F59" s="8">
        <v>14</v>
      </c>
      <c r="G59" s="8" t="s">
        <v>46</v>
      </c>
      <c r="H59" s="9">
        <v>7</v>
      </c>
      <c r="I59" s="7">
        <v>36000</v>
      </c>
      <c r="J59" s="9">
        <v>56000</v>
      </c>
      <c r="K59" s="7">
        <v>44100</v>
      </c>
    </row>
    <row r="60" spans="1:11" ht="12.75">
      <c r="A60" s="5">
        <v>20</v>
      </c>
      <c r="B60" s="6" t="s">
        <v>134</v>
      </c>
      <c r="C60" s="7">
        <v>81</v>
      </c>
      <c r="D60" s="7">
        <v>5</v>
      </c>
      <c r="E60" s="9">
        <v>5</v>
      </c>
      <c r="F60" s="8">
        <v>86</v>
      </c>
      <c r="G60" s="8" t="s">
        <v>41</v>
      </c>
      <c r="H60" s="9">
        <v>3</v>
      </c>
      <c r="I60" s="7">
        <v>18000</v>
      </c>
      <c r="J60" s="9">
        <v>243000</v>
      </c>
      <c r="K60" s="7">
        <v>116100</v>
      </c>
    </row>
    <row r="61" spans="1:11" ht="12.75">
      <c r="A61" s="5">
        <v>21</v>
      </c>
      <c r="B61" s="6" t="s">
        <v>40</v>
      </c>
      <c r="C61" s="7">
        <v>20</v>
      </c>
      <c r="D61" s="7">
        <v>2</v>
      </c>
      <c r="E61" s="7">
        <v>2</v>
      </c>
      <c r="F61" s="8">
        <v>22</v>
      </c>
      <c r="G61" s="8" t="s">
        <v>135</v>
      </c>
      <c r="H61" s="9">
        <v>6</v>
      </c>
      <c r="I61" s="7">
        <v>27000</v>
      </c>
      <c r="J61" s="9">
        <v>94000</v>
      </c>
      <c r="K61" s="7">
        <v>59400</v>
      </c>
    </row>
    <row r="62" spans="1:11" ht="12.75">
      <c r="A62" s="5">
        <v>22</v>
      </c>
      <c r="B62" s="6" t="s">
        <v>136</v>
      </c>
      <c r="C62" s="7">
        <v>20</v>
      </c>
      <c r="D62" s="7">
        <v>0</v>
      </c>
      <c r="E62" s="7">
        <v>4</v>
      </c>
      <c r="F62" s="8">
        <v>25</v>
      </c>
      <c r="G62" s="8" t="s">
        <v>67</v>
      </c>
      <c r="H62" s="9">
        <v>7</v>
      </c>
      <c r="I62" s="7">
        <v>32500</v>
      </c>
      <c r="J62" s="9">
        <v>117500</v>
      </c>
      <c r="K62" s="7">
        <v>78750</v>
      </c>
    </row>
    <row r="63" spans="1:11" ht="12.75">
      <c r="A63" s="5">
        <v>23</v>
      </c>
      <c r="B63" s="6" t="s">
        <v>137</v>
      </c>
      <c r="C63" s="7">
        <v>26</v>
      </c>
      <c r="D63" s="7">
        <v>2</v>
      </c>
      <c r="E63" s="7">
        <v>2</v>
      </c>
      <c r="F63" s="8">
        <v>28</v>
      </c>
      <c r="G63" s="8" t="s">
        <v>138</v>
      </c>
      <c r="H63" s="9">
        <v>5</v>
      </c>
      <c r="I63" s="7">
        <v>30500</v>
      </c>
      <c r="J63" s="9">
        <v>98000</v>
      </c>
      <c r="K63" s="7">
        <v>63000</v>
      </c>
    </row>
    <row r="64" spans="1:11" ht="12.75">
      <c r="A64" s="5">
        <v>24</v>
      </c>
      <c r="B64" s="6" t="s">
        <v>23</v>
      </c>
      <c r="C64" s="7">
        <v>30</v>
      </c>
      <c r="D64" s="7">
        <v>2</v>
      </c>
      <c r="E64" s="7">
        <v>2</v>
      </c>
      <c r="F64" s="8">
        <v>32</v>
      </c>
      <c r="G64" s="8" t="s">
        <v>47</v>
      </c>
      <c r="H64" s="20">
        <v>5</v>
      </c>
      <c r="I64" s="7">
        <v>29000</v>
      </c>
      <c r="J64" s="9">
        <v>90000</v>
      </c>
      <c r="K64" s="7">
        <v>72000</v>
      </c>
    </row>
    <row r="65" spans="1:11" ht="12.75">
      <c r="A65" s="5">
        <v>25</v>
      </c>
      <c r="B65" s="6" t="s">
        <v>139</v>
      </c>
      <c r="C65" s="7">
        <v>15</v>
      </c>
      <c r="D65" s="7">
        <v>2</v>
      </c>
      <c r="E65" s="7">
        <v>2</v>
      </c>
      <c r="F65" s="8">
        <v>17</v>
      </c>
      <c r="G65" s="8" t="s">
        <v>33</v>
      </c>
      <c r="H65" s="20">
        <v>6</v>
      </c>
      <c r="I65" s="7">
        <v>34500</v>
      </c>
      <c r="J65" s="9">
        <v>37500</v>
      </c>
      <c r="K65" s="7">
        <v>37500</v>
      </c>
    </row>
    <row r="66" spans="1:11" ht="12.75">
      <c r="A66" s="5">
        <v>26</v>
      </c>
      <c r="B66" s="6" t="s">
        <v>15</v>
      </c>
      <c r="C66" s="7">
        <v>14</v>
      </c>
      <c r="D66" s="7"/>
      <c r="E66" s="7">
        <v>2</v>
      </c>
      <c r="F66" s="8">
        <v>16</v>
      </c>
      <c r="G66" s="8" t="s">
        <v>140</v>
      </c>
      <c r="H66" s="20">
        <v>6</v>
      </c>
      <c r="I66" s="7">
        <v>32100</v>
      </c>
      <c r="J66" s="9">
        <v>65600</v>
      </c>
      <c r="K66" s="7">
        <v>43200</v>
      </c>
    </row>
    <row r="67" spans="1:11" ht="12.75">
      <c r="A67" s="5">
        <v>27</v>
      </c>
      <c r="B67" s="6" t="s">
        <v>15</v>
      </c>
      <c r="C67" s="7">
        <v>14</v>
      </c>
      <c r="D67" s="7"/>
      <c r="E67" s="7">
        <v>2</v>
      </c>
      <c r="F67" s="8">
        <v>16</v>
      </c>
      <c r="G67" s="8" t="s">
        <v>104</v>
      </c>
      <c r="H67" s="9">
        <v>6</v>
      </c>
      <c r="I67" s="7">
        <v>32050</v>
      </c>
      <c r="J67" s="9">
        <v>56400</v>
      </c>
      <c r="K67" s="7">
        <v>43200</v>
      </c>
    </row>
    <row r="68" spans="1:11" ht="12.75">
      <c r="A68" s="5">
        <v>28</v>
      </c>
      <c r="B68" s="6" t="s">
        <v>141</v>
      </c>
      <c r="C68" s="7">
        <v>28</v>
      </c>
      <c r="D68" s="7"/>
      <c r="E68" s="7">
        <v>2</v>
      </c>
      <c r="F68" s="8">
        <v>30</v>
      </c>
      <c r="G68" s="8" t="s">
        <v>142</v>
      </c>
      <c r="H68" s="9">
        <v>6</v>
      </c>
      <c r="I68" s="7">
        <v>32500</v>
      </c>
      <c r="J68" s="9">
        <v>73800</v>
      </c>
      <c r="K68" s="7">
        <v>73800</v>
      </c>
    </row>
    <row r="69" spans="1:11" ht="12.75">
      <c r="A69" s="5"/>
      <c r="B69" s="13" t="s">
        <v>5</v>
      </c>
      <c r="C69" s="21">
        <f>SUM(C58:C68)</f>
        <v>281</v>
      </c>
      <c r="D69" s="21">
        <f>SUM(D58:D67)</f>
        <v>15</v>
      </c>
      <c r="E69" s="21">
        <f>SUM(E58:E68)</f>
        <v>29</v>
      </c>
      <c r="F69" s="21">
        <f>SUM(F58:F68)</f>
        <v>314</v>
      </c>
      <c r="G69" s="8"/>
      <c r="H69" s="7"/>
      <c r="I69" s="7"/>
      <c r="J69" s="22">
        <f>SUM(J58:J68)</f>
        <v>1001800</v>
      </c>
      <c r="K69" s="22">
        <f>SUM(K58:K68)</f>
        <v>701050</v>
      </c>
    </row>
    <row r="70" spans="1:11" ht="12.75">
      <c r="A70" s="80" t="s">
        <v>150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2.75">
      <c r="A72" s="5">
        <v>29</v>
      </c>
      <c r="B72" s="6" t="s">
        <v>87</v>
      </c>
      <c r="C72" s="7">
        <v>60</v>
      </c>
      <c r="D72" s="9">
        <v>6</v>
      </c>
      <c r="E72" s="7">
        <v>6</v>
      </c>
      <c r="F72" s="8">
        <v>66</v>
      </c>
      <c r="G72" s="8" t="s">
        <v>39</v>
      </c>
      <c r="H72" s="7">
        <v>6</v>
      </c>
      <c r="I72" s="7">
        <v>39895</v>
      </c>
      <c r="J72" s="9">
        <v>413070</v>
      </c>
      <c r="K72" s="7">
        <v>178200</v>
      </c>
    </row>
    <row r="73" spans="1:11" ht="12.75">
      <c r="A73" s="5"/>
      <c r="B73" s="13" t="s">
        <v>5</v>
      </c>
      <c r="C73" s="21">
        <f>SUM(C72:C72)</f>
        <v>60</v>
      </c>
      <c r="D73" s="21">
        <f>SUM(D72:D72)</f>
        <v>6</v>
      </c>
      <c r="E73" s="21">
        <f>SUM(E72:E72)</f>
        <v>6</v>
      </c>
      <c r="F73" s="21">
        <f>SUM(F72:F72)</f>
        <v>66</v>
      </c>
      <c r="G73" s="8"/>
      <c r="H73" s="7"/>
      <c r="I73" s="7"/>
      <c r="J73" s="22">
        <f>SUM(J72:J72)</f>
        <v>413070</v>
      </c>
      <c r="K73" s="22">
        <f>SUM(K72:K72)</f>
        <v>178200</v>
      </c>
    </row>
    <row r="74" spans="1:11" ht="12.75">
      <c r="A74" s="80" t="s">
        <v>151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ht="12.75">
      <c r="A76" s="5">
        <v>30</v>
      </c>
      <c r="B76" s="6" t="s">
        <v>11</v>
      </c>
      <c r="C76" s="7">
        <v>85</v>
      </c>
      <c r="D76" s="7">
        <v>25</v>
      </c>
      <c r="E76" s="7">
        <v>15</v>
      </c>
      <c r="F76" s="8">
        <v>115</v>
      </c>
      <c r="G76" s="8" t="s">
        <v>145</v>
      </c>
      <c r="H76" s="7">
        <v>7</v>
      </c>
      <c r="I76" s="7">
        <v>47000</v>
      </c>
      <c r="J76" s="9">
        <v>550000</v>
      </c>
      <c r="K76" s="9">
        <v>362250</v>
      </c>
    </row>
    <row r="77" spans="1:11" ht="12.75">
      <c r="A77" s="5">
        <v>31</v>
      </c>
      <c r="B77" s="6" t="s">
        <v>36</v>
      </c>
      <c r="C77" s="7">
        <v>180</v>
      </c>
      <c r="D77" s="7">
        <v>20</v>
      </c>
      <c r="E77" s="7">
        <v>10</v>
      </c>
      <c r="F77" s="11">
        <v>200</v>
      </c>
      <c r="G77" s="8" t="s">
        <v>37</v>
      </c>
      <c r="H77" s="49">
        <v>3</v>
      </c>
      <c r="I77" s="7">
        <v>15600</v>
      </c>
      <c r="J77" s="9">
        <v>220000</v>
      </c>
      <c r="K77" s="9">
        <v>220000</v>
      </c>
    </row>
    <row r="78" spans="1:11" ht="12.75">
      <c r="A78" s="5">
        <v>32</v>
      </c>
      <c r="B78" s="6" t="s">
        <v>54</v>
      </c>
      <c r="C78" s="7">
        <v>60</v>
      </c>
      <c r="D78" s="7">
        <v>5</v>
      </c>
      <c r="E78" s="7">
        <v>5</v>
      </c>
      <c r="F78" s="8">
        <v>65</v>
      </c>
      <c r="G78" s="30" t="s">
        <v>58</v>
      </c>
      <c r="H78" s="20">
        <v>3</v>
      </c>
      <c r="I78" s="7">
        <v>12000</v>
      </c>
      <c r="J78" s="9">
        <v>175000</v>
      </c>
      <c r="K78" s="9">
        <v>175000</v>
      </c>
    </row>
    <row r="79" spans="1:11" ht="12.75">
      <c r="A79" s="5"/>
      <c r="B79" s="13" t="s">
        <v>5</v>
      </c>
      <c r="C79" s="21">
        <f>SUM(C76:C78)</f>
        <v>325</v>
      </c>
      <c r="D79" s="21">
        <f>SUM(D76:D78)</f>
        <v>50</v>
      </c>
      <c r="E79" s="21">
        <f>SUM(E76:E78)</f>
        <v>30</v>
      </c>
      <c r="F79" s="21">
        <f>SUM(F76:F78)</f>
        <v>380</v>
      </c>
      <c r="G79" s="8"/>
      <c r="H79" s="7"/>
      <c r="I79" s="7"/>
      <c r="J79" s="22">
        <f>SUM(J76:J78)</f>
        <v>945000</v>
      </c>
      <c r="K79" s="22">
        <f>SUM(K76:K78)</f>
        <v>757250</v>
      </c>
    </row>
    <row r="80" spans="1:11" ht="12.75">
      <c r="A80" s="5"/>
      <c r="B80" s="13"/>
      <c r="C80" s="21"/>
      <c r="D80" s="21"/>
      <c r="E80" s="21"/>
      <c r="F80" s="21"/>
      <c r="G80" s="8"/>
      <c r="H80" s="7"/>
      <c r="I80" s="7"/>
      <c r="J80" s="22"/>
      <c r="K80" s="22"/>
    </row>
    <row r="81" spans="1:11" ht="12.75">
      <c r="A81" s="94" t="s">
        <v>9</v>
      </c>
      <c r="B81" s="94"/>
      <c r="C81" s="32">
        <f>C9+C13+C20+C24+C28+C32+C36+C41+C46+C50+C55+C69+C79+C73</f>
        <v>1603</v>
      </c>
      <c r="D81" s="32">
        <f>D9+D13+D20+D24+D28+D32+D36+D41+D46+D50+D55+D69+D79+D73</f>
        <v>166</v>
      </c>
      <c r="E81" s="32">
        <f>E9+E13+E20+E24+E28+E32+E36+E41+E46+E50+E55+E69+E79+E73</f>
        <v>141</v>
      </c>
      <c r="F81" s="32">
        <f>F9+F13+F20+F24+F28+F32+F36+F41+F46+F50+F55+F69+F79+F73</f>
        <v>1809</v>
      </c>
      <c r="G81" s="32"/>
      <c r="H81" s="32"/>
      <c r="I81" s="32"/>
      <c r="J81" s="32">
        <f>J9+J13+J20+J24+J28+J32+J36+J41+J46+J50+J55+J69+J79+J73</f>
        <v>6911110</v>
      </c>
      <c r="K81" s="32">
        <f>K9+K13+K20+K24+K28+K32+K36+K41+K46+K50+K55+K69+K79+K73</f>
        <v>4742990</v>
      </c>
    </row>
    <row r="82" spans="1:11" ht="12.75">
      <c r="A82" s="33"/>
      <c r="B82" s="33"/>
      <c r="C82" s="34"/>
      <c r="D82" s="35"/>
      <c r="E82" s="35"/>
      <c r="F82" s="31"/>
      <c r="G82" s="8"/>
      <c r="H82" s="7"/>
      <c r="I82" s="7"/>
      <c r="J82" s="22"/>
      <c r="K82" s="22"/>
    </row>
    <row r="83" spans="1:11" ht="12.75">
      <c r="A83" s="33"/>
      <c r="B83" s="33"/>
      <c r="C83" s="34"/>
      <c r="D83" s="35"/>
      <c r="E83" s="35"/>
      <c r="F83" s="31"/>
      <c r="G83" s="8"/>
      <c r="H83" s="7"/>
      <c r="I83" s="7"/>
      <c r="J83" s="22"/>
      <c r="K83" s="22"/>
    </row>
    <row r="84" spans="1:11" ht="12.75">
      <c r="A84" s="92" t="s">
        <v>38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2.75">
      <c r="A86" s="80" t="s">
        <v>76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1:11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1:11" ht="12.75">
      <c r="A88" s="5">
        <v>33</v>
      </c>
      <c r="B88" s="10" t="s">
        <v>21</v>
      </c>
      <c r="C88" s="7">
        <v>30</v>
      </c>
      <c r="D88" s="7"/>
      <c r="E88" s="7">
        <v>4</v>
      </c>
      <c r="F88" s="8">
        <v>34</v>
      </c>
      <c r="G88" s="30" t="s">
        <v>58</v>
      </c>
      <c r="H88" s="9">
        <v>7</v>
      </c>
      <c r="I88" s="7">
        <v>25000</v>
      </c>
      <c r="J88" s="7">
        <v>82000</v>
      </c>
      <c r="K88" s="9">
        <v>82000</v>
      </c>
    </row>
    <row r="89" spans="1:11" ht="12.75">
      <c r="A89" s="5"/>
      <c r="B89" s="13" t="s">
        <v>5</v>
      </c>
      <c r="C89" s="21">
        <f>SUM(C88:C88)</f>
        <v>30</v>
      </c>
      <c r="D89" s="21">
        <f>SUM(D88:D88)</f>
        <v>0</v>
      </c>
      <c r="E89" s="21">
        <f>SUM(E88:E88)</f>
        <v>4</v>
      </c>
      <c r="F89" s="21">
        <f>SUM(F88:F88)</f>
        <v>34</v>
      </c>
      <c r="G89" s="8"/>
      <c r="H89" s="7"/>
      <c r="I89" s="7"/>
      <c r="J89" s="22">
        <f>SUM(J88:J88)</f>
        <v>82000</v>
      </c>
      <c r="K89" s="22">
        <f>SUM(K88:K88)</f>
        <v>82000</v>
      </c>
    </row>
    <row r="90" spans="1:11" ht="12.75">
      <c r="A90" s="5"/>
      <c r="B90" s="13"/>
      <c r="C90" s="21"/>
      <c r="D90" s="21"/>
      <c r="E90" s="21"/>
      <c r="F90" s="31"/>
      <c r="G90" s="8"/>
      <c r="H90" s="7"/>
      <c r="I90" s="7"/>
      <c r="J90" s="22"/>
      <c r="K90" s="21"/>
    </row>
    <row r="91" spans="1:11" ht="12.75">
      <c r="A91" s="94" t="s">
        <v>52</v>
      </c>
      <c r="B91" s="94"/>
      <c r="C91" s="32">
        <f>C89</f>
        <v>30</v>
      </c>
      <c r="D91" s="32">
        <f>D89</f>
        <v>0</v>
      </c>
      <c r="E91" s="32">
        <f>E89</f>
        <v>4</v>
      </c>
      <c r="F91" s="32">
        <f>F89</f>
        <v>34</v>
      </c>
      <c r="G91" s="36"/>
      <c r="H91" s="37"/>
      <c r="I91" s="37"/>
      <c r="J91" s="32">
        <f>J89</f>
        <v>82000</v>
      </c>
      <c r="K91" s="32">
        <f>K89</f>
        <v>82000</v>
      </c>
    </row>
    <row r="92" spans="1:11" s="41" customFormat="1" ht="12.75">
      <c r="A92" s="38"/>
      <c r="B92" s="38"/>
      <c r="C92" s="39"/>
      <c r="D92" s="39"/>
      <c r="E92" s="39"/>
      <c r="F92" s="39"/>
      <c r="G92" s="11"/>
      <c r="H92" s="9"/>
      <c r="I92" s="9"/>
      <c r="J92" s="39"/>
      <c r="K92" s="40"/>
    </row>
    <row r="93" spans="1:11" s="41" customFormat="1" ht="12.75">
      <c r="A93" s="38"/>
      <c r="B93" s="38"/>
      <c r="C93" s="39"/>
      <c r="D93" s="39"/>
      <c r="E93" s="39"/>
      <c r="F93" s="39"/>
      <c r="G93" s="11"/>
      <c r="H93" s="9"/>
      <c r="I93" s="9"/>
      <c r="J93" s="39"/>
      <c r="K93" s="40"/>
    </row>
    <row r="94" spans="1:11" s="41" customFormat="1" ht="12.75">
      <c r="A94" s="38"/>
      <c r="B94" s="38"/>
      <c r="C94" s="39"/>
      <c r="D94" s="39"/>
      <c r="E94" s="39"/>
      <c r="F94" s="39"/>
      <c r="G94" s="11"/>
      <c r="H94" s="9"/>
      <c r="I94" s="9"/>
      <c r="J94" s="39"/>
      <c r="K94" s="40"/>
    </row>
    <row r="95" spans="1:11" ht="12.75">
      <c r="A95" s="92" t="s">
        <v>6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2.75" hidden="1">
      <c r="A97" s="5"/>
      <c r="B97" s="6"/>
      <c r="C97" s="7"/>
      <c r="D97" s="7"/>
      <c r="E97" s="7"/>
      <c r="F97" s="31"/>
      <c r="G97" s="8"/>
      <c r="H97" s="7"/>
      <c r="I97" s="7"/>
      <c r="J97" s="7"/>
      <c r="K97" s="7"/>
    </row>
    <row r="98" spans="1:11" s="41" customFormat="1" ht="12.75">
      <c r="A98" s="84" t="s">
        <v>44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s="41" customFormat="1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s="41" customFormat="1" ht="12.75">
      <c r="A100" s="18">
        <v>34</v>
      </c>
      <c r="B100" s="10" t="s">
        <v>115</v>
      </c>
      <c r="C100" s="9">
        <v>7</v>
      </c>
      <c r="D100" s="9">
        <v>4</v>
      </c>
      <c r="E100" s="9">
        <v>4</v>
      </c>
      <c r="F100" s="11">
        <v>10</v>
      </c>
      <c r="G100" s="11" t="s">
        <v>152</v>
      </c>
      <c r="H100" s="9">
        <v>6</v>
      </c>
      <c r="I100" s="9">
        <v>25000</v>
      </c>
      <c r="J100" s="9">
        <v>250000</v>
      </c>
      <c r="K100" s="9">
        <v>0</v>
      </c>
    </row>
    <row r="101" spans="1:11" s="41" customFormat="1" ht="12.75">
      <c r="A101" s="18">
        <v>35</v>
      </c>
      <c r="B101" s="10" t="s">
        <v>16</v>
      </c>
      <c r="C101" s="9">
        <v>15</v>
      </c>
      <c r="D101" s="9">
        <v>3</v>
      </c>
      <c r="E101" s="9">
        <v>3</v>
      </c>
      <c r="F101" s="11">
        <v>18</v>
      </c>
      <c r="G101" s="11" t="s">
        <v>116</v>
      </c>
      <c r="H101" s="9">
        <v>7</v>
      </c>
      <c r="I101" s="9">
        <v>42722</v>
      </c>
      <c r="J101" s="9">
        <v>769000</v>
      </c>
      <c r="K101" s="9">
        <v>0</v>
      </c>
    </row>
    <row r="102" spans="1:11" s="41" customFormat="1" ht="12.75">
      <c r="A102" s="18">
        <v>36</v>
      </c>
      <c r="B102" s="10" t="s">
        <v>117</v>
      </c>
      <c r="C102" s="9">
        <v>15</v>
      </c>
      <c r="D102" s="9">
        <v>3</v>
      </c>
      <c r="E102" s="9">
        <v>3</v>
      </c>
      <c r="F102" s="11">
        <v>18</v>
      </c>
      <c r="G102" s="11" t="s">
        <v>118</v>
      </c>
      <c r="H102" s="9">
        <v>7</v>
      </c>
      <c r="I102" s="9">
        <v>31556</v>
      </c>
      <c r="J102" s="9">
        <v>568000</v>
      </c>
      <c r="K102" s="9">
        <v>568000</v>
      </c>
    </row>
    <row r="103" spans="1:11" s="41" customFormat="1" ht="12.75">
      <c r="A103" s="18"/>
      <c r="B103" s="65" t="s">
        <v>5</v>
      </c>
      <c r="C103" s="67">
        <f>SUM(C100:C102)</f>
        <v>37</v>
      </c>
      <c r="D103" s="67">
        <f>SUM(D100:D102)</f>
        <v>10</v>
      </c>
      <c r="E103" s="67">
        <f>SUM(E100:E102)</f>
        <v>10</v>
      </c>
      <c r="F103" s="67">
        <f>SUM(F100:F102)</f>
        <v>46</v>
      </c>
      <c r="G103" s="11"/>
      <c r="H103" s="9"/>
      <c r="I103" s="9"/>
      <c r="J103" s="40">
        <f>SUM(J100:J102)</f>
        <v>1587000</v>
      </c>
      <c r="K103" s="40">
        <f>SUM(K100:K102)</f>
        <v>568000</v>
      </c>
    </row>
    <row r="104" spans="1:11" s="41" customFormat="1" ht="12.75">
      <c r="A104" s="84" t="s">
        <v>42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1" customFormat="1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1" customFormat="1" ht="12.75">
      <c r="A106" s="18">
        <v>37</v>
      </c>
      <c r="B106" s="10" t="s">
        <v>84</v>
      </c>
      <c r="C106" s="9">
        <v>20</v>
      </c>
      <c r="D106" s="9">
        <v>4</v>
      </c>
      <c r="E106" s="9">
        <v>4</v>
      </c>
      <c r="F106" s="11">
        <v>24</v>
      </c>
      <c r="G106" s="11" t="s">
        <v>43</v>
      </c>
      <c r="H106" s="9">
        <v>6</v>
      </c>
      <c r="I106" s="9">
        <v>24465</v>
      </c>
      <c r="J106" s="9">
        <v>587160</v>
      </c>
      <c r="K106" s="9">
        <v>0</v>
      </c>
    </row>
    <row r="107" spans="1:11" s="41" customFormat="1" ht="12.75">
      <c r="A107" s="18">
        <v>38</v>
      </c>
      <c r="B107" s="10" t="s">
        <v>85</v>
      </c>
      <c r="C107" s="9">
        <v>20</v>
      </c>
      <c r="D107" s="9">
        <v>4</v>
      </c>
      <c r="E107" s="9">
        <v>4</v>
      </c>
      <c r="F107" s="11">
        <v>24</v>
      </c>
      <c r="G107" s="11" t="s">
        <v>130</v>
      </c>
      <c r="H107" s="9">
        <v>6</v>
      </c>
      <c r="I107" s="9">
        <v>25985</v>
      </c>
      <c r="J107" s="9">
        <v>350000</v>
      </c>
      <c r="K107" s="9">
        <v>350000</v>
      </c>
    </row>
    <row r="108" spans="1:11" s="41" customFormat="1" ht="12.75">
      <c r="A108" s="18"/>
      <c r="B108" s="65" t="s">
        <v>5</v>
      </c>
      <c r="C108" s="67">
        <f>SUM(C106:C107)</f>
        <v>40</v>
      </c>
      <c r="D108" s="67">
        <f>SUM(D106:D107)</f>
        <v>8</v>
      </c>
      <c r="E108" s="67">
        <f>SUM(E106:E107)</f>
        <v>8</v>
      </c>
      <c r="F108" s="67">
        <f>SUM(F106:F107)</f>
        <v>48</v>
      </c>
      <c r="G108" s="11"/>
      <c r="H108" s="9"/>
      <c r="I108" s="9"/>
      <c r="J108" s="40">
        <f>SUM(J106:J107)</f>
        <v>937160</v>
      </c>
      <c r="K108" s="40">
        <f>SUM(K106:K107)</f>
        <v>350000</v>
      </c>
    </row>
    <row r="109" spans="1:11" s="41" customFormat="1" ht="12.75">
      <c r="A109" s="74"/>
      <c r="B109" s="70"/>
      <c r="C109" s="75"/>
      <c r="D109" s="71"/>
      <c r="E109" s="71"/>
      <c r="F109" s="76"/>
      <c r="G109" s="77"/>
      <c r="H109" s="78"/>
      <c r="I109" s="78"/>
      <c r="J109" s="79"/>
      <c r="K109" s="71"/>
    </row>
    <row r="110" spans="1:11" s="41" customFormat="1" ht="12.75">
      <c r="A110" s="38"/>
      <c r="B110" s="38" t="s">
        <v>12</v>
      </c>
      <c r="C110" s="39">
        <f>C108+C103</f>
        <v>77</v>
      </c>
      <c r="D110" s="39">
        <f>D108+D103</f>
        <v>18</v>
      </c>
      <c r="E110" s="39">
        <f>E108+E103</f>
        <v>18</v>
      </c>
      <c r="F110" s="39">
        <f>F108+F103</f>
        <v>94</v>
      </c>
      <c r="G110" s="11"/>
      <c r="H110" s="9"/>
      <c r="I110" s="9"/>
      <c r="J110" s="39">
        <f>J108+J103</f>
        <v>2524160</v>
      </c>
      <c r="K110" s="39">
        <f>K108+K103</f>
        <v>918000</v>
      </c>
    </row>
    <row r="111" spans="1:11" ht="12.75">
      <c r="A111" s="43"/>
      <c r="B111" s="43"/>
      <c r="C111" s="32"/>
      <c r="D111" s="32"/>
      <c r="E111" s="32"/>
      <c r="F111" s="32"/>
      <c r="G111" s="36"/>
      <c r="H111" s="37"/>
      <c r="I111" s="37"/>
      <c r="J111" s="32"/>
      <c r="K111" s="32"/>
    </row>
    <row r="112" spans="1:11" s="41" customFormat="1" ht="12.75">
      <c r="A112" s="38"/>
      <c r="B112" s="38"/>
      <c r="C112" s="39"/>
      <c r="D112" s="39"/>
      <c r="E112" s="39"/>
      <c r="F112" s="39"/>
      <c r="G112" s="11"/>
      <c r="H112" s="9"/>
      <c r="I112" s="9"/>
      <c r="J112" s="39"/>
      <c r="K112" s="40"/>
    </row>
    <row r="113" spans="1:11" ht="12.75">
      <c r="A113" s="92" t="s">
        <v>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2.75">
      <c r="A115" s="80" t="s">
        <v>51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</row>
    <row r="116" spans="1:11" ht="12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1:11" ht="12.75">
      <c r="A117" s="5">
        <v>39</v>
      </c>
      <c r="B117" s="10" t="s">
        <v>120</v>
      </c>
      <c r="C117" s="7">
        <v>25</v>
      </c>
      <c r="D117" s="7">
        <v>1</v>
      </c>
      <c r="E117" s="7">
        <v>4</v>
      </c>
      <c r="F117" s="8">
        <v>28</v>
      </c>
      <c r="G117" s="8" t="s">
        <v>121</v>
      </c>
      <c r="H117" s="7">
        <v>22</v>
      </c>
      <c r="I117" s="7">
        <v>79000</v>
      </c>
      <c r="J117" s="7">
        <v>464000</v>
      </c>
      <c r="K117" s="7">
        <v>184800</v>
      </c>
    </row>
    <row r="118" spans="1:11" ht="12.75">
      <c r="A118" s="5">
        <v>40</v>
      </c>
      <c r="B118" s="10" t="s">
        <v>120</v>
      </c>
      <c r="C118" s="7">
        <v>30</v>
      </c>
      <c r="D118" s="7">
        <v>6</v>
      </c>
      <c r="E118" s="7">
        <v>4</v>
      </c>
      <c r="F118" s="8">
        <v>36</v>
      </c>
      <c r="G118" s="8" t="s">
        <v>122</v>
      </c>
      <c r="H118" s="7">
        <v>12</v>
      </c>
      <c r="I118" s="7">
        <v>38000</v>
      </c>
      <c r="J118" s="7">
        <v>448000</v>
      </c>
      <c r="K118" s="7">
        <v>129600</v>
      </c>
    </row>
    <row r="119" spans="1:11" ht="12.75">
      <c r="A119" s="5">
        <v>41</v>
      </c>
      <c r="B119" s="10" t="s">
        <v>120</v>
      </c>
      <c r="C119" s="7">
        <v>30</v>
      </c>
      <c r="D119" s="7">
        <v>9</v>
      </c>
      <c r="E119" s="7">
        <v>3</v>
      </c>
      <c r="F119" s="8">
        <v>39</v>
      </c>
      <c r="G119" s="8" t="s">
        <v>123</v>
      </c>
      <c r="H119" s="7">
        <v>8</v>
      </c>
      <c r="I119" s="7">
        <v>27000</v>
      </c>
      <c r="J119" s="7">
        <v>123000</v>
      </c>
      <c r="K119" s="7">
        <v>93600</v>
      </c>
    </row>
    <row r="120" spans="1:11" s="25" customFormat="1" ht="12.75">
      <c r="A120" s="12"/>
      <c r="B120" s="13" t="s">
        <v>5</v>
      </c>
      <c r="C120" s="21">
        <f>SUM(C117:C119)</f>
        <v>85</v>
      </c>
      <c r="D120" s="21">
        <f>SUM(D117:D119)</f>
        <v>16</v>
      </c>
      <c r="E120" s="21">
        <f>SUM(E117:E119)</f>
        <v>11</v>
      </c>
      <c r="F120" s="21">
        <f>SUM(F117:F119)</f>
        <v>103</v>
      </c>
      <c r="G120" s="24"/>
      <c r="H120" s="21"/>
      <c r="I120" s="21"/>
      <c r="J120" s="22">
        <f>SUM(J117:J119)</f>
        <v>1035000</v>
      </c>
      <c r="K120" s="22">
        <f>SUM(K117:K119)</f>
        <v>408000</v>
      </c>
    </row>
    <row r="121" spans="1:11" ht="12.75">
      <c r="A121" s="80" t="s">
        <v>79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1:11" ht="12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12.75">
      <c r="A123" s="5">
        <v>42</v>
      </c>
      <c r="B123" s="6" t="s">
        <v>80</v>
      </c>
      <c r="C123" s="7">
        <v>15</v>
      </c>
      <c r="D123" s="7">
        <v>0</v>
      </c>
      <c r="E123" s="7">
        <v>4</v>
      </c>
      <c r="F123" s="8">
        <v>19</v>
      </c>
      <c r="G123" s="8" t="s">
        <v>81</v>
      </c>
      <c r="H123" s="7">
        <v>6</v>
      </c>
      <c r="I123" s="7">
        <v>31247</v>
      </c>
      <c r="J123" s="7">
        <v>100000</v>
      </c>
      <c r="K123" s="7">
        <v>34200</v>
      </c>
    </row>
    <row r="124" spans="1:11" s="25" customFormat="1" ht="12.75">
      <c r="A124" s="5"/>
      <c r="B124" s="13" t="s">
        <v>5</v>
      </c>
      <c r="C124" s="21">
        <f>SUM(C123:C123)</f>
        <v>15</v>
      </c>
      <c r="D124" s="21">
        <f>SUM(D123:D123)</f>
        <v>0</v>
      </c>
      <c r="E124" s="21">
        <f>SUM(E123:E123)</f>
        <v>4</v>
      </c>
      <c r="F124" s="21">
        <f>SUM(F123:F123)</f>
        <v>19</v>
      </c>
      <c r="G124" s="8"/>
      <c r="H124" s="7"/>
      <c r="I124" s="7"/>
      <c r="J124" s="22">
        <f>SUM(J123:J123)</f>
        <v>100000</v>
      </c>
      <c r="K124" s="22">
        <f>SUM(K123:K123)</f>
        <v>34200</v>
      </c>
    </row>
    <row r="125" spans="1:11" ht="12.75">
      <c r="A125" s="80" t="s">
        <v>27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</row>
    <row r="127" spans="1:11" ht="12.75">
      <c r="A127" s="5">
        <v>43</v>
      </c>
      <c r="B127" s="10" t="s">
        <v>28</v>
      </c>
      <c r="C127" s="7">
        <v>30</v>
      </c>
      <c r="D127" s="7">
        <v>5</v>
      </c>
      <c r="E127" s="7">
        <v>5</v>
      </c>
      <c r="F127" s="11">
        <v>35</v>
      </c>
      <c r="G127" s="8" t="s">
        <v>125</v>
      </c>
      <c r="H127" s="7">
        <v>6</v>
      </c>
      <c r="I127" s="7">
        <v>20000</v>
      </c>
      <c r="J127" s="7">
        <v>295000</v>
      </c>
      <c r="K127" s="7">
        <v>63000</v>
      </c>
    </row>
    <row r="128" spans="1:11" ht="12.75">
      <c r="A128" s="5">
        <v>44</v>
      </c>
      <c r="B128" s="10" t="s">
        <v>28</v>
      </c>
      <c r="C128" s="7">
        <v>30</v>
      </c>
      <c r="D128" s="7">
        <v>10</v>
      </c>
      <c r="E128" s="7">
        <v>10</v>
      </c>
      <c r="F128" s="11">
        <v>40</v>
      </c>
      <c r="G128" s="8" t="s">
        <v>124</v>
      </c>
      <c r="H128" s="7">
        <v>7</v>
      </c>
      <c r="I128" s="7">
        <v>29000</v>
      </c>
      <c r="J128" s="7">
        <v>460000</v>
      </c>
      <c r="K128" s="7">
        <v>84000</v>
      </c>
    </row>
    <row r="129" spans="1:11" ht="12.75">
      <c r="A129" s="5">
        <v>45</v>
      </c>
      <c r="B129" s="10" t="s">
        <v>126</v>
      </c>
      <c r="C129" s="7">
        <v>33</v>
      </c>
      <c r="D129" s="7">
        <v>7</v>
      </c>
      <c r="E129" s="7">
        <v>7</v>
      </c>
      <c r="F129" s="11">
        <v>40</v>
      </c>
      <c r="G129" s="8" t="s">
        <v>127</v>
      </c>
      <c r="H129" s="7">
        <v>9</v>
      </c>
      <c r="I129" s="7">
        <v>32000</v>
      </c>
      <c r="J129" s="7">
        <v>370000</v>
      </c>
      <c r="K129" s="7">
        <v>108000</v>
      </c>
    </row>
    <row r="130" spans="1:11" ht="12.75">
      <c r="A130" s="12"/>
      <c r="B130" s="13" t="s">
        <v>5</v>
      </c>
      <c r="C130" s="21">
        <f>SUM(C127:C129)</f>
        <v>93</v>
      </c>
      <c r="D130" s="21">
        <f>SUM(D127:D129)</f>
        <v>22</v>
      </c>
      <c r="E130" s="21">
        <f>SUM(E127:E129)</f>
        <v>22</v>
      </c>
      <c r="F130" s="21">
        <f>SUM(F127:F129)</f>
        <v>115</v>
      </c>
      <c r="G130" s="24"/>
      <c r="H130" s="21"/>
      <c r="I130" s="21"/>
      <c r="J130" s="22">
        <f>SUM(J127:J129)</f>
        <v>1125000</v>
      </c>
      <c r="K130" s="22">
        <f>SUM(K127:K129)</f>
        <v>255000</v>
      </c>
    </row>
    <row r="131" spans="1:11" ht="12.75">
      <c r="A131" s="80" t="s">
        <v>88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1:11" ht="12.75">
      <c r="A133" s="5">
        <v>46</v>
      </c>
      <c r="B133" s="10" t="s">
        <v>11</v>
      </c>
      <c r="C133" s="7">
        <v>4</v>
      </c>
      <c r="D133" s="7">
        <v>26</v>
      </c>
      <c r="E133" s="7">
        <v>4</v>
      </c>
      <c r="F133" s="11">
        <v>30</v>
      </c>
      <c r="G133" s="8" t="s">
        <v>89</v>
      </c>
      <c r="H133" s="7">
        <v>8</v>
      </c>
      <c r="I133" s="7">
        <v>29000</v>
      </c>
      <c r="J133" s="7">
        <v>150000</v>
      </c>
      <c r="K133" s="7">
        <v>72000</v>
      </c>
    </row>
    <row r="134" spans="1:11" ht="12.75">
      <c r="A134" s="5"/>
      <c r="B134" s="13" t="s">
        <v>5</v>
      </c>
      <c r="C134" s="21">
        <f>SUM(C133:C133)</f>
        <v>4</v>
      </c>
      <c r="D134" s="21">
        <f>SUM(D133:D133)</f>
        <v>26</v>
      </c>
      <c r="E134" s="21">
        <f>SUM(E133:E133)</f>
        <v>4</v>
      </c>
      <c r="F134" s="21">
        <f>SUM(F133:F133)</f>
        <v>30</v>
      </c>
      <c r="G134" s="8"/>
      <c r="H134" s="7"/>
      <c r="I134" s="7"/>
      <c r="J134" s="22">
        <f>SUM(J133:J133)</f>
        <v>150000</v>
      </c>
      <c r="K134" s="22">
        <f>K133</f>
        <v>72000</v>
      </c>
    </row>
    <row r="135" spans="1:11" ht="12.75">
      <c r="A135" s="80" t="s">
        <v>90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1:11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</row>
    <row r="137" spans="1:11" ht="12.75">
      <c r="A137" s="5">
        <v>47</v>
      </c>
      <c r="B137" s="10" t="s">
        <v>91</v>
      </c>
      <c r="C137" s="7">
        <v>105</v>
      </c>
      <c r="D137" s="7">
        <v>0</v>
      </c>
      <c r="E137" s="7">
        <v>10</v>
      </c>
      <c r="F137" s="11">
        <v>115</v>
      </c>
      <c r="G137" s="30" t="s">
        <v>57</v>
      </c>
      <c r="H137" s="7">
        <v>6</v>
      </c>
      <c r="I137" s="7">
        <v>22780</v>
      </c>
      <c r="J137" s="7">
        <v>300000</v>
      </c>
      <c r="K137" s="7">
        <v>300000</v>
      </c>
    </row>
    <row r="138" spans="1:11" s="25" customFormat="1" ht="12.75">
      <c r="A138" s="12"/>
      <c r="B138" s="65" t="s">
        <v>5</v>
      </c>
      <c r="C138" s="21">
        <v>105</v>
      </c>
      <c r="D138" s="21">
        <v>0</v>
      </c>
      <c r="E138" s="21">
        <v>10</v>
      </c>
      <c r="F138" s="66">
        <v>115</v>
      </c>
      <c r="G138" s="24"/>
      <c r="H138" s="21"/>
      <c r="I138" s="21"/>
      <c r="J138" s="21">
        <v>300000</v>
      </c>
      <c r="K138" s="21">
        <f>SUM(K137:K137)</f>
        <v>300000</v>
      </c>
    </row>
    <row r="139" spans="1:11" ht="12.75">
      <c r="A139" s="80" t="s">
        <v>60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1:11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12.75">
      <c r="A141" s="5">
        <v>48</v>
      </c>
      <c r="B141" s="10" t="s">
        <v>56</v>
      </c>
      <c r="C141" s="7">
        <v>18</v>
      </c>
      <c r="D141" s="7">
        <v>9</v>
      </c>
      <c r="E141" s="7">
        <v>9</v>
      </c>
      <c r="F141" s="11">
        <v>27</v>
      </c>
      <c r="G141" s="8" t="s">
        <v>101</v>
      </c>
      <c r="H141" s="7">
        <v>10</v>
      </c>
      <c r="I141" s="7">
        <v>34100</v>
      </c>
      <c r="J141" s="7">
        <v>220000</v>
      </c>
      <c r="K141" s="7">
        <v>81000</v>
      </c>
    </row>
    <row r="142" spans="1:11" ht="12.75">
      <c r="A142" s="5">
        <v>49</v>
      </c>
      <c r="B142" s="10" t="s">
        <v>56</v>
      </c>
      <c r="C142" s="7">
        <v>40</v>
      </c>
      <c r="D142" s="7">
        <v>19</v>
      </c>
      <c r="E142" s="7">
        <v>19</v>
      </c>
      <c r="F142" s="11">
        <v>59</v>
      </c>
      <c r="G142" s="8" t="s">
        <v>101</v>
      </c>
      <c r="H142" s="7">
        <v>10</v>
      </c>
      <c r="I142" s="7">
        <v>33190</v>
      </c>
      <c r="J142" s="7">
        <v>492960</v>
      </c>
      <c r="K142" s="7">
        <v>177000</v>
      </c>
    </row>
    <row r="143" spans="1:11" ht="12.75">
      <c r="A143" s="5"/>
      <c r="B143" s="13" t="s">
        <v>5</v>
      </c>
      <c r="C143" s="21">
        <f>SUM(C141:C142)</f>
        <v>58</v>
      </c>
      <c r="D143" s="21">
        <f>SUM(D141:D142)</f>
        <v>28</v>
      </c>
      <c r="E143" s="21">
        <f>SUM(E141:E142)</f>
        <v>28</v>
      </c>
      <c r="F143" s="21">
        <f>SUM(F141:F142)</f>
        <v>86</v>
      </c>
      <c r="G143" s="8"/>
      <c r="H143" s="7"/>
      <c r="I143" s="7"/>
      <c r="J143" s="22">
        <f>SUM(J141:J142)</f>
        <v>712960</v>
      </c>
      <c r="K143" s="22">
        <f>SUM(K141:K142)</f>
        <v>258000</v>
      </c>
    </row>
    <row r="144" spans="1:11" ht="12.75">
      <c r="A144" s="80" t="s">
        <v>22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</row>
    <row r="145" spans="1:11" ht="12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</row>
    <row r="146" spans="1:11" ht="12.75">
      <c r="A146" s="5">
        <v>50</v>
      </c>
      <c r="B146" s="6" t="s">
        <v>112</v>
      </c>
      <c r="C146" s="7">
        <v>34</v>
      </c>
      <c r="D146" s="7">
        <v>0</v>
      </c>
      <c r="E146" s="7">
        <v>3</v>
      </c>
      <c r="F146" s="8">
        <v>38</v>
      </c>
      <c r="G146" s="8" t="s">
        <v>50</v>
      </c>
      <c r="H146" s="7">
        <v>8</v>
      </c>
      <c r="I146" s="7">
        <v>49597</v>
      </c>
      <c r="J146" s="7">
        <v>500000</v>
      </c>
      <c r="K146" s="7">
        <v>91200</v>
      </c>
    </row>
    <row r="147" spans="1:11" ht="12.75">
      <c r="A147" s="5">
        <v>51</v>
      </c>
      <c r="B147" s="6" t="s">
        <v>113</v>
      </c>
      <c r="C147" s="7">
        <v>39</v>
      </c>
      <c r="D147" s="7">
        <v>7</v>
      </c>
      <c r="E147" s="7">
        <v>2</v>
      </c>
      <c r="F147" s="8">
        <v>42</v>
      </c>
      <c r="G147" s="8" t="s">
        <v>50</v>
      </c>
      <c r="H147" s="7">
        <v>8</v>
      </c>
      <c r="I147" s="7">
        <v>49597</v>
      </c>
      <c r="J147" s="7">
        <v>540000</v>
      </c>
      <c r="K147" s="7">
        <v>100800</v>
      </c>
    </row>
    <row r="148" spans="1:11" ht="12.75">
      <c r="A148" s="5">
        <v>52</v>
      </c>
      <c r="B148" s="6" t="s">
        <v>114</v>
      </c>
      <c r="C148" s="7">
        <v>44</v>
      </c>
      <c r="D148" s="7">
        <v>0</v>
      </c>
      <c r="E148" s="7">
        <v>3</v>
      </c>
      <c r="F148" s="8">
        <v>48</v>
      </c>
      <c r="G148" s="8" t="s">
        <v>50</v>
      </c>
      <c r="H148" s="7">
        <v>8</v>
      </c>
      <c r="I148" s="9">
        <v>49597</v>
      </c>
      <c r="J148" s="7">
        <v>600000</v>
      </c>
      <c r="K148" s="7">
        <v>115200</v>
      </c>
    </row>
    <row r="149" spans="1:11" s="25" customFormat="1" ht="12.75">
      <c r="A149" s="5"/>
      <c r="B149" s="13" t="s">
        <v>5</v>
      </c>
      <c r="C149" s="21">
        <f>SUM(C146:C148)</f>
        <v>117</v>
      </c>
      <c r="D149" s="21">
        <f>SUM(D146:D148)</f>
        <v>7</v>
      </c>
      <c r="E149" s="21">
        <f>SUM(E146:E148)</f>
        <v>8</v>
      </c>
      <c r="F149" s="21">
        <f>SUM(F146:F148)</f>
        <v>128</v>
      </c>
      <c r="G149" s="8"/>
      <c r="H149" s="7"/>
      <c r="I149" s="7"/>
      <c r="J149" s="22">
        <f>SUM(J146:J148)</f>
        <v>1640000</v>
      </c>
      <c r="K149" s="22">
        <f>SUM(K146:K148)</f>
        <v>307200</v>
      </c>
    </row>
    <row r="150" spans="1:11" ht="12.75">
      <c r="A150" s="80" t="s">
        <v>53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</row>
    <row r="151" spans="1:11" ht="12.7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</row>
    <row r="152" spans="1:11" ht="12.75">
      <c r="A152" s="5">
        <v>53</v>
      </c>
      <c r="B152" s="6" t="s">
        <v>45</v>
      </c>
      <c r="C152" s="7">
        <v>1</v>
      </c>
      <c r="D152" s="7">
        <v>18</v>
      </c>
      <c r="E152" s="7">
        <v>1</v>
      </c>
      <c r="F152" s="8">
        <v>19</v>
      </c>
      <c r="G152" s="8" t="s">
        <v>143</v>
      </c>
      <c r="H152" s="7">
        <v>7</v>
      </c>
      <c r="I152" s="7">
        <v>52000</v>
      </c>
      <c r="J152" s="7">
        <v>95000</v>
      </c>
      <c r="K152" s="7">
        <v>39900</v>
      </c>
    </row>
    <row r="153" spans="1:11" ht="12.75">
      <c r="A153" s="5">
        <v>54</v>
      </c>
      <c r="B153" s="6" t="s">
        <v>45</v>
      </c>
      <c r="C153" s="7">
        <v>47</v>
      </c>
      <c r="D153" s="7">
        <v>4</v>
      </c>
      <c r="E153" s="7">
        <v>4</v>
      </c>
      <c r="F153" s="8">
        <v>51</v>
      </c>
      <c r="G153" s="8" t="s">
        <v>144</v>
      </c>
      <c r="H153" s="7">
        <v>6</v>
      </c>
      <c r="I153" s="7">
        <v>38350</v>
      </c>
      <c r="J153" s="7">
        <v>131950</v>
      </c>
      <c r="K153" s="7">
        <v>91800</v>
      </c>
    </row>
    <row r="154" spans="1:11" s="25" customFormat="1" ht="12.75">
      <c r="A154" s="5"/>
      <c r="B154" s="13" t="s">
        <v>5</v>
      </c>
      <c r="C154" s="21">
        <f>SUM(C152:C153)</f>
        <v>48</v>
      </c>
      <c r="D154" s="21">
        <f>SUM(D152:D153)</f>
        <v>22</v>
      </c>
      <c r="E154" s="21">
        <f>SUM(E152:E153)</f>
        <v>5</v>
      </c>
      <c r="F154" s="21">
        <f>SUM(F152:F153)</f>
        <v>70</v>
      </c>
      <c r="G154" s="8"/>
      <c r="H154" s="7"/>
      <c r="I154" s="7"/>
      <c r="J154" s="22">
        <f>SUM(J152:J153)</f>
        <v>226950</v>
      </c>
      <c r="K154" s="22">
        <f>SUM(K152:K153)</f>
        <v>131700</v>
      </c>
    </row>
    <row r="155" spans="1:11" s="41" customFormat="1" ht="12.75">
      <c r="A155" s="84" t="s">
        <v>106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s="41" customFormat="1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s="41" customFormat="1" ht="12.75">
      <c r="A157" s="18">
        <v>55</v>
      </c>
      <c r="B157" s="10" t="s">
        <v>45</v>
      </c>
      <c r="C157" s="9">
        <v>20</v>
      </c>
      <c r="D157" s="9">
        <v>0</v>
      </c>
      <c r="E157" s="9">
        <v>2</v>
      </c>
      <c r="F157" s="11">
        <v>23</v>
      </c>
      <c r="G157" s="11" t="s">
        <v>107</v>
      </c>
      <c r="H157" s="9">
        <v>10</v>
      </c>
      <c r="I157" s="9">
        <v>15188</v>
      </c>
      <c r="J157" s="9">
        <v>149320</v>
      </c>
      <c r="K157" s="9">
        <v>0</v>
      </c>
    </row>
    <row r="158" spans="1:11" s="68" customFormat="1" ht="12.75">
      <c r="A158" s="18"/>
      <c r="B158" s="65" t="s">
        <v>5</v>
      </c>
      <c r="C158" s="67">
        <f>SUM(C157:C157)</f>
        <v>20</v>
      </c>
      <c r="D158" s="67">
        <f>SUM(D157:D157)</f>
        <v>0</v>
      </c>
      <c r="E158" s="67">
        <f>SUM(E157:E157)</f>
        <v>2</v>
      </c>
      <c r="F158" s="67">
        <f>SUM(F157:F157)</f>
        <v>23</v>
      </c>
      <c r="G158" s="11"/>
      <c r="H158" s="9"/>
      <c r="I158" s="9"/>
      <c r="J158" s="40">
        <f>SUM(J157:J157)</f>
        <v>149320</v>
      </c>
      <c r="K158" s="40">
        <f>SUM(K157:K157)</f>
        <v>0</v>
      </c>
    </row>
    <row r="159" spans="1:11" s="41" customFormat="1" ht="12.75">
      <c r="A159" s="84" t="s">
        <v>99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1" s="41" customFormat="1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1:11" s="41" customFormat="1" ht="12.75">
      <c r="A161" s="18">
        <v>56</v>
      </c>
      <c r="B161" s="10" t="s">
        <v>45</v>
      </c>
      <c r="C161" s="9">
        <v>160</v>
      </c>
      <c r="D161" s="9">
        <v>0</v>
      </c>
      <c r="E161" s="9">
        <v>11</v>
      </c>
      <c r="F161" s="11">
        <v>171</v>
      </c>
      <c r="G161" s="11" t="s">
        <v>100</v>
      </c>
      <c r="H161" s="9">
        <v>12</v>
      </c>
      <c r="I161" s="9">
        <v>43390</v>
      </c>
      <c r="J161" s="9">
        <v>3158700</v>
      </c>
      <c r="K161" s="9">
        <v>525110</v>
      </c>
    </row>
    <row r="162" spans="1:11" s="68" customFormat="1" ht="12.75">
      <c r="A162" s="18"/>
      <c r="B162" s="65" t="s">
        <v>5</v>
      </c>
      <c r="C162" s="67">
        <f>SUM(C161:C161)</f>
        <v>160</v>
      </c>
      <c r="D162" s="67">
        <f>SUM(D161:D161)</f>
        <v>0</v>
      </c>
      <c r="E162" s="67">
        <f>SUM(E161:E161)</f>
        <v>11</v>
      </c>
      <c r="F162" s="67">
        <f>SUM(F161:F161)</f>
        <v>171</v>
      </c>
      <c r="G162" s="11"/>
      <c r="H162" s="9"/>
      <c r="I162" s="9"/>
      <c r="J162" s="40">
        <f>SUM(J161:J161)</f>
        <v>3158700</v>
      </c>
      <c r="K162" s="40">
        <f>SUM(K161:K161)</f>
        <v>525110</v>
      </c>
    </row>
    <row r="163" spans="1:11" s="41" customFormat="1" ht="12.75">
      <c r="A163" s="84" t="s">
        <v>82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1:11" s="41" customFormat="1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1:11" s="41" customFormat="1" ht="12.75">
      <c r="A165" s="18">
        <v>57</v>
      </c>
      <c r="B165" s="10" t="s">
        <v>83</v>
      </c>
      <c r="C165" s="9">
        <v>44</v>
      </c>
      <c r="D165" s="9">
        <v>6</v>
      </c>
      <c r="E165" s="9">
        <v>6</v>
      </c>
      <c r="F165" s="11">
        <v>50</v>
      </c>
      <c r="G165" s="11" t="s">
        <v>73</v>
      </c>
      <c r="H165" s="20">
        <v>5</v>
      </c>
      <c r="I165" s="9">
        <v>23666</v>
      </c>
      <c r="J165" s="9">
        <v>1000000</v>
      </c>
      <c r="K165" s="9">
        <v>800000</v>
      </c>
    </row>
    <row r="166" spans="1:11" s="68" customFormat="1" ht="12.75">
      <c r="A166" s="69"/>
      <c r="B166" s="70" t="s">
        <v>5</v>
      </c>
      <c r="C166" s="71">
        <f>SUM(C165:C165)</f>
        <v>44</v>
      </c>
      <c r="D166" s="71">
        <f>SUM(D165:D165)</f>
        <v>6</v>
      </c>
      <c r="E166" s="71">
        <f>SUM(E165:E165)</f>
        <v>6</v>
      </c>
      <c r="F166" s="71">
        <f>SUM(F165:F165)</f>
        <v>50</v>
      </c>
      <c r="G166" s="72"/>
      <c r="H166" s="73"/>
      <c r="I166" s="73"/>
      <c r="J166" s="40">
        <f>SUM(J165)</f>
        <v>1000000</v>
      </c>
      <c r="K166" s="40">
        <f>SUM(K165)</f>
        <v>800000</v>
      </c>
    </row>
    <row r="167" spans="1:11" ht="12.75">
      <c r="A167" s="80" t="s">
        <v>153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</row>
    <row r="168" spans="1:11" ht="12.7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</row>
    <row r="169" spans="1:11" ht="12.75">
      <c r="A169" s="5">
        <v>58</v>
      </c>
      <c r="B169" s="6" t="s">
        <v>18</v>
      </c>
      <c r="C169" s="7">
        <v>22</v>
      </c>
      <c r="D169" s="7">
        <v>6</v>
      </c>
      <c r="E169" s="7">
        <v>2</v>
      </c>
      <c r="F169" s="8">
        <v>28</v>
      </c>
      <c r="G169" s="8" t="s">
        <v>95</v>
      </c>
      <c r="H169" s="7">
        <v>10</v>
      </c>
      <c r="I169" s="7">
        <v>22400</v>
      </c>
      <c r="J169" s="7">
        <v>95200</v>
      </c>
      <c r="K169" s="7">
        <v>84000</v>
      </c>
    </row>
    <row r="170" spans="1:11" s="25" customFormat="1" ht="12.75">
      <c r="A170" s="26"/>
      <c r="B170" s="42" t="s">
        <v>5</v>
      </c>
      <c r="C170" s="27">
        <f>SUM(C169:C169)</f>
        <v>22</v>
      </c>
      <c r="D170" s="27">
        <f>SUM(D169:D169)</f>
        <v>6</v>
      </c>
      <c r="E170" s="27">
        <f>SUM(E169:E169)</f>
        <v>2</v>
      </c>
      <c r="F170" s="27">
        <f>SUM(F169:F169)</f>
        <v>28</v>
      </c>
      <c r="G170" s="28"/>
      <c r="H170" s="29"/>
      <c r="I170" s="29"/>
      <c r="J170" s="22">
        <f>SUM(J169)</f>
        <v>95200</v>
      </c>
      <c r="K170" s="22">
        <f>SUM(K169)</f>
        <v>84000</v>
      </c>
    </row>
    <row r="171" spans="1:11" s="41" customFormat="1" ht="12.75">
      <c r="A171" s="84" t="s">
        <v>48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1:11" s="41" customFormat="1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1:11" ht="12.75">
      <c r="A173" s="5">
        <v>59</v>
      </c>
      <c r="B173" s="10" t="s">
        <v>108</v>
      </c>
      <c r="C173" s="7">
        <v>55</v>
      </c>
      <c r="D173" s="7">
        <v>10</v>
      </c>
      <c r="E173" s="7">
        <v>5</v>
      </c>
      <c r="F173" s="11">
        <v>65</v>
      </c>
      <c r="G173" s="8" t="s">
        <v>109</v>
      </c>
      <c r="H173" s="7">
        <v>8</v>
      </c>
      <c r="I173" s="7">
        <v>28000</v>
      </c>
      <c r="J173" s="7">
        <v>450000</v>
      </c>
      <c r="K173" s="7">
        <v>156000</v>
      </c>
    </row>
    <row r="174" spans="1:11" ht="12.75">
      <c r="A174" s="5">
        <v>60</v>
      </c>
      <c r="B174" s="10" t="s">
        <v>108</v>
      </c>
      <c r="C174" s="7">
        <v>38</v>
      </c>
      <c r="D174" s="7">
        <v>6</v>
      </c>
      <c r="E174" s="7">
        <v>3</v>
      </c>
      <c r="F174" s="8">
        <v>44</v>
      </c>
      <c r="G174" s="8" t="s">
        <v>78</v>
      </c>
      <c r="H174" s="7">
        <v>8</v>
      </c>
      <c r="I174" s="7">
        <v>29800</v>
      </c>
      <c r="J174" s="7">
        <v>281200</v>
      </c>
      <c r="K174" s="7">
        <v>105600</v>
      </c>
    </row>
    <row r="175" spans="1:11" ht="12.75">
      <c r="A175" s="5">
        <v>61</v>
      </c>
      <c r="B175" s="6" t="s">
        <v>77</v>
      </c>
      <c r="C175" s="7">
        <v>48</v>
      </c>
      <c r="D175" s="7">
        <v>0</v>
      </c>
      <c r="E175" s="7">
        <v>6</v>
      </c>
      <c r="F175" s="8">
        <v>56</v>
      </c>
      <c r="G175" s="8" t="s">
        <v>109</v>
      </c>
      <c r="H175" s="7">
        <v>9</v>
      </c>
      <c r="I175" s="7">
        <v>26000</v>
      </c>
      <c r="J175" s="7">
        <v>392000</v>
      </c>
      <c r="K175" s="7">
        <v>151200</v>
      </c>
    </row>
    <row r="176" spans="1:11" s="25" customFormat="1" ht="12.75">
      <c r="A176" s="5"/>
      <c r="B176" s="13" t="s">
        <v>5</v>
      </c>
      <c r="C176" s="21">
        <f>SUM(C173:C175)</f>
        <v>141</v>
      </c>
      <c r="D176" s="21">
        <f>SUM(D173:D175)</f>
        <v>16</v>
      </c>
      <c r="E176" s="21">
        <f>SUM(E173:E175)</f>
        <v>14</v>
      </c>
      <c r="F176" s="21">
        <f>SUM(F173:F175)</f>
        <v>165</v>
      </c>
      <c r="G176" s="8"/>
      <c r="H176" s="7"/>
      <c r="I176" s="7"/>
      <c r="J176" s="22">
        <f>SUM(J173:J175)</f>
        <v>1123200</v>
      </c>
      <c r="K176" s="22">
        <f>SUM(K173:K175)</f>
        <v>412800</v>
      </c>
    </row>
    <row r="177" spans="1:11" ht="12.75">
      <c r="A177" s="80" t="s">
        <v>20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</row>
    <row r="178" spans="1:11" ht="12.7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</row>
    <row r="179" spans="1:11" ht="12.75">
      <c r="A179" s="5">
        <v>62</v>
      </c>
      <c r="B179" s="6" t="s">
        <v>49</v>
      </c>
      <c r="C179" s="7">
        <v>72</v>
      </c>
      <c r="D179" s="7"/>
      <c r="E179" s="7">
        <v>8</v>
      </c>
      <c r="F179" s="8">
        <v>80</v>
      </c>
      <c r="G179" s="8" t="s">
        <v>32</v>
      </c>
      <c r="H179" s="7">
        <v>6</v>
      </c>
      <c r="I179" s="7">
        <v>29300</v>
      </c>
      <c r="J179" s="7">
        <v>344000</v>
      </c>
      <c r="K179" s="7">
        <v>144000</v>
      </c>
    </row>
    <row r="180" spans="1:11" s="25" customFormat="1" ht="12.75">
      <c r="A180" s="26"/>
      <c r="B180" s="42" t="s">
        <v>5</v>
      </c>
      <c r="C180" s="27">
        <f>C179</f>
        <v>72</v>
      </c>
      <c r="D180" s="27">
        <f>D179</f>
        <v>0</v>
      </c>
      <c r="E180" s="27">
        <f>E179</f>
        <v>8</v>
      </c>
      <c r="F180" s="27">
        <f>F179</f>
        <v>80</v>
      </c>
      <c r="G180" s="29"/>
      <c r="H180" s="29"/>
      <c r="I180" s="29"/>
      <c r="J180" s="44">
        <f>J179</f>
        <v>344000</v>
      </c>
      <c r="K180" s="44">
        <f>K179</f>
        <v>144000</v>
      </c>
    </row>
    <row r="181" spans="1:11" ht="12.75">
      <c r="A181" s="80" t="s">
        <v>102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</row>
    <row r="182" spans="1:11" ht="12.7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</row>
    <row r="183" spans="1:11" ht="12.75">
      <c r="A183" s="5">
        <v>63</v>
      </c>
      <c r="B183" s="6" t="s">
        <v>103</v>
      </c>
      <c r="C183" s="7">
        <v>20</v>
      </c>
      <c r="D183" s="7">
        <v>0</v>
      </c>
      <c r="E183" s="7">
        <v>3</v>
      </c>
      <c r="F183" s="11">
        <v>23</v>
      </c>
      <c r="G183" s="30" t="s">
        <v>58</v>
      </c>
      <c r="H183" s="7">
        <v>6</v>
      </c>
      <c r="I183" s="7">
        <v>34500</v>
      </c>
      <c r="J183" s="7">
        <v>100000</v>
      </c>
      <c r="K183" s="7">
        <v>100000</v>
      </c>
    </row>
    <row r="184" spans="1:11" ht="12.75">
      <c r="A184" s="5">
        <v>64</v>
      </c>
      <c r="B184" s="6" t="s">
        <v>103</v>
      </c>
      <c r="C184" s="7">
        <v>30</v>
      </c>
      <c r="D184" s="7">
        <v>0</v>
      </c>
      <c r="E184" s="7">
        <v>4</v>
      </c>
      <c r="F184" s="11">
        <v>34</v>
      </c>
      <c r="G184" s="30" t="s">
        <v>58</v>
      </c>
      <c r="H184" s="7">
        <v>6</v>
      </c>
      <c r="I184" s="7">
        <v>34500</v>
      </c>
      <c r="J184" s="7">
        <v>150000</v>
      </c>
      <c r="K184" s="7">
        <v>150000</v>
      </c>
    </row>
    <row r="185" spans="1:11" ht="12.75">
      <c r="A185" s="5">
        <v>65</v>
      </c>
      <c r="B185" s="6" t="s">
        <v>103</v>
      </c>
      <c r="C185" s="7">
        <v>40</v>
      </c>
      <c r="D185" s="7">
        <v>0</v>
      </c>
      <c r="E185" s="7">
        <v>4</v>
      </c>
      <c r="F185" s="11">
        <v>44</v>
      </c>
      <c r="G185" s="30" t="s">
        <v>58</v>
      </c>
      <c r="H185" s="7">
        <v>6</v>
      </c>
      <c r="I185" s="7">
        <v>34500</v>
      </c>
      <c r="J185" s="7">
        <v>200000</v>
      </c>
      <c r="K185" s="7">
        <v>200000</v>
      </c>
    </row>
    <row r="186" spans="1:11" ht="12.75">
      <c r="A186" s="5">
        <v>66</v>
      </c>
      <c r="B186" s="6" t="s">
        <v>103</v>
      </c>
      <c r="C186" s="7">
        <v>15</v>
      </c>
      <c r="D186" s="7">
        <v>0</v>
      </c>
      <c r="E186" s="7">
        <v>2</v>
      </c>
      <c r="F186" s="11">
        <v>17</v>
      </c>
      <c r="G186" s="30" t="s">
        <v>105</v>
      </c>
      <c r="H186" s="7">
        <v>6</v>
      </c>
      <c r="I186" s="7">
        <v>35500</v>
      </c>
      <c r="J186" s="7">
        <v>75000</v>
      </c>
      <c r="K186" s="7">
        <v>75000</v>
      </c>
    </row>
    <row r="187" spans="1:11" s="25" customFormat="1" ht="12.75">
      <c r="A187" s="5"/>
      <c r="B187" s="13" t="s">
        <v>5</v>
      </c>
      <c r="C187" s="21">
        <f>C183+C184+C185+C186</f>
        <v>105</v>
      </c>
      <c r="D187" s="21">
        <f>D183</f>
        <v>0</v>
      </c>
      <c r="E187" s="21">
        <f>E183+E184+E185+E186</f>
        <v>13</v>
      </c>
      <c r="F187" s="21">
        <f>F183+F184+F185+F186</f>
        <v>118</v>
      </c>
      <c r="G187" s="8"/>
      <c r="H187" s="7"/>
      <c r="I187" s="7"/>
      <c r="J187" s="22">
        <f>J183+J184+J185+J186</f>
        <v>525000</v>
      </c>
      <c r="K187" s="22">
        <f>K183+K184+K185+K186</f>
        <v>525000</v>
      </c>
    </row>
    <row r="188" spans="1:11" s="25" customFormat="1" ht="12.75">
      <c r="A188" s="5"/>
      <c r="B188" s="13"/>
      <c r="C188" s="21"/>
      <c r="D188" s="21"/>
      <c r="E188" s="21"/>
      <c r="F188" s="21"/>
      <c r="G188" s="8"/>
      <c r="H188" s="7"/>
      <c r="I188" s="7"/>
      <c r="J188" s="22"/>
      <c r="K188" s="22"/>
    </row>
    <row r="189" spans="1:11" ht="12.75">
      <c r="A189" s="43"/>
      <c r="B189" s="43" t="s">
        <v>8</v>
      </c>
      <c r="C189" s="32">
        <f>C120+C124+C130+C143+C149+C154+C158+C162+C170+C166+C176+C180+C134+C138+C187</f>
        <v>1089</v>
      </c>
      <c r="D189" s="32">
        <f>D120+D124+D130+D143+D149+D154+D170+D166+D176+D180+D134+D187+D158+D162+D138</f>
        <v>149</v>
      </c>
      <c r="E189" s="32">
        <f>E120+E124+E130+E143+E149+E154+E170+E166+E176+E180+E134+E187+E162+E158+E138</f>
        <v>148</v>
      </c>
      <c r="F189" s="32">
        <f>F120+F124+F130+F143+F149+F154+F170+F166+F176+F180+F134+F187+F162+F158+F138</f>
        <v>1301</v>
      </c>
      <c r="G189" s="36"/>
      <c r="H189" s="37"/>
      <c r="I189" s="37"/>
      <c r="J189" s="32">
        <f>J120+J124+J130+J143+J149+J154+J170+J166+J176+J180+J134+J187+J162+J158+J138</f>
        <v>11685330</v>
      </c>
      <c r="K189" s="32">
        <f>K120+K124+K130+K143+K149+K154+K170+K166+K176+K180+K134+K187+K162+K158+K138</f>
        <v>4257010</v>
      </c>
    </row>
    <row r="190" spans="1:11" ht="12.75">
      <c r="A190" s="45"/>
      <c r="B190" s="46"/>
      <c r="C190" s="47"/>
      <c r="D190" s="48"/>
      <c r="E190" s="35"/>
      <c r="F190" s="31"/>
      <c r="G190" s="8"/>
      <c r="H190" s="7"/>
      <c r="I190" s="7"/>
      <c r="J190" s="49"/>
      <c r="K190" s="22"/>
    </row>
    <row r="191" spans="1:11" ht="12.75">
      <c r="A191" s="45"/>
      <c r="B191" s="46"/>
      <c r="C191" s="47"/>
      <c r="D191" s="48"/>
      <c r="E191" s="35"/>
      <c r="F191" s="31"/>
      <c r="G191" s="8"/>
      <c r="H191" s="7"/>
      <c r="I191" s="7"/>
      <c r="J191" s="49"/>
      <c r="K191" s="22"/>
    </row>
    <row r="192" spans="1:11" ht="12.75">
      <c r="A192" s="50"/>
      <c r="B192" s="2"/>
      <c r="C192" s="51"/>
      <c r="D192" s="51"/>
      <c r="E192" s="51"/>
      <c r="F192" s="52"/>
      <c r="G192" s="53"/>
      <c r="H192" s="51"/>
      <c r="I192" s="51"/>
      <c r="J192" s="51"/>
      <c r="K192" s="51"/>
    </row>
    <row r="193" spans="1:11" ht="12.75">
      <c r="A193" s="83" t="s">
        <v>9</v>
      </c>
      <c r="B193" s="83"/>
      <c r="C193" s="54">
        <f>SUM(C81)</f>
        <v>1603</v>
      </c>
      <c r="D193" s="54">
        <f>SUM(D81)</f>
        <v>166</v>
      </c>
      <c r="E193" s="54">
        <f>SUM(E81)</f>
        <v>141</v>
      </c>
      <c r="F193" s="54">
        <f>SUM(F81)</f>
        <v>1809</v>
      </c>
      <c r="G193" s="8"/>
      <c r="H193" s="7"/>
      <c r="I193" s="7"/>
      <c r="J193" s="54">
        <f>SUM(J81)</f>
        <v>6911110</v>
      </c>
      <c r="K193" s="54">
        <f>SUM(K81)</f>
        <v>4742990</v>
      </c>
    </row>
    <row r="194" spans="1:11" ht="12.75">
      <c r="A194" s="50"/>
      <c r="B194" s="2"/>
      <c r="C194" s="51"/>
      <c r="D194" s="51"/>
      <c r="E194" s="51"/>
      <c r="F194" s="52"/>
      <c r="G194" s="53"/>
      <c r="H194" s="51"/>
      <c r="I194" s="51"/>
      <c r="J194" s="51"/>
      <c r="K194" s="51"/>
    </row>
    <row r="195" spans="1:11" ht="12.75">
      <c r="A195" s="83" t="s">
        <v>52</v>
      </c>
      <c r="B195" s="83"/>
      <c r="C195" s="54">
        <f>C91</f>
        <v>30</v>
      </c>
      <c r="D195" s="54">
        <f>D91</f>
        <v>0</v>
      </c>
      <c r="E195" s="54">
        <f>E91</f>
        <v>4</v>
      </c>
      <c r="F195" s="54">
        <f>F91</f>
        <v>34</v>
      </c>
      <c r="G195" s="8"/>
      <c r="H195" s="7"/>
      <c r="I195" s="7"/>
      <c r="J195" s="55">
        <f>SUM(J91)</f>
        <v>82000</v>
      </c>
      <c r="K195" s="55">
        <f>SUM(K91)</f>
        <v>82000</v>
      </c>
    </row>
    <row r="196" spans="1:11" ht="12.75">
      <c r="A196" s="50"/>
      <c r="B196" s="2"/>
      <c r="C196" s="51"/>
      <c r="D196" s="51"/>
      <c r="E196" s="51"/>
      <c r="F196" s="52"/>
      <c r="G196" s="53"/>
      <c r="H196" s="51"/>
      <c r="I196" s="51"/>
      <c r="J196" s="51"/>
      <c r="K196" s="51"/>
    </row>
    <row r="197" spans="1:11" ht="12.75">
      <c r="A197" s="83" t="s">
        <v>12</v>
      </c>
      <c r="B197" s="83"/>
      <c r="C197" s="54">
        <f>SUM(C110)</f>
        <v>77</v>
      </c>
      <c r="D197" s="54">
        <f>SUM(D110)</f>
        <v>18</v>
      </c>
      <c r="E197" s="54">
        <f>SUM(E110)</f>
        <v>18</v>
      </c>
      <c r="F197" s="54">
        <f>SUM(F110)</f>
        <v>94</v>
      </c>
      <c r="G197" s="8"/>
      <c r="H197" s="7"/>
      <c r="I197" s="7"/>
      <c r="J197" s="54">
        <f>SUM(J110)</f>
        <v>2524160</v>
      </c>
      <c r="K197" s="54">
        <f>SUM(K110)</f>
        <v>918000</v>
      </c>
    </row>
    <row r="198" spans="1:11" ht="12.75">
      <c r="A198" s="50"/>
      <c r="B198" s="2"/>
      <c r="C198" s="51"/>
      <c r="D198" s="51"/>
      <c r="E198" s="51"/>
      <c r="F198" s="52"/>
      <c r="G198" s="53"/>
      <c r="H198" s="51"/>
      <c r="I198" s="51"/>
      <c r="J198" s="51"/>
      <c r="K198" s="51"/>
    </row>
    <row r="199" spans="1:11" ht="12.75">
      <c r="A199" s="86" t="s">
        <v>8</v>
      </c>
      <c r="B199" s="86"/>
      <c r="C199" s="54">
        <f>SUM(C189)</f>
        <v>1089</v>
      </c>
      <c r="D199" s="54">
        <f>SUM(D189)</f>
        <v>149</v>
      </c>
      <c r="E199" s="54">
        <f>SUM(E189)</f>
        <v>148</v>
      </c>
      <c r="F199" s="54">
        <f>SUM(F189)</f>
        <v>1301</v>
      </c>
      <c r="G199" s="8"/>
      <c r="H199" s="7"/>
      <c r="I199" s="7"/>
      <c r="J199" s="54">
        <f>SUM(J189)</f>
        <v>11685330</v>
      </c>
      <c r="K199" s="54">
        <f>SUM(K189)</f>
        <v>4257010</v>
      </c>
    </row>
    <row r="200" spans="1:11" ht="13.5">
      <c r="A200" s="56"/>
      <c r="B200" s="57"/>
      <c r="C200" s="54"/>
      <c r="D200" s="54"/>
      <c r="E200" s="54"/>
      <c r="F200" s="58"/>
      <c r="G200" s="8"/>
      <c r="H200" s="7"/>
      <c r="I200" s="7"/>
      <c r="J200" s="59"/>
      <c r="K200" s="55"/>
    </row>
    <row r="201" spans="1:11" ht="14.25">
      <c r="A201" s="87" t="s">
        <v>14</v>
      </c>
      <c r="B201" s="87"/>
      <c r="C201" s="60">
        <f>C193+C197+C199+C195</f>
        <v>2799</v>
      </c>
      <c r="D201" s="60">
        <f>D193+D197+D199+D195</f>
        <v>333</v>
      </c>
      <c r="E201" s="60">
        <f>E193+E197+E199+E195</f>
        <v>311</v>
      </c>
      <c r="F201" s="60">
        <f>F193+F197+F199+F195</f>
        <v>3238</v>
      </c>
      <c r="G201" s="61"/>
      <c r="H201" s="51"/>
      <c r="I201" s="51"/>
      <c r="J201" s="60">
        <f>J193+J197+J199+J195</f>
        <v>21202600</v>
      </c>
      <c r="K201" s="60">
        <f>K193+K197+K199+K195</f>
        <v>10000000</v>
      </c>
    </row>
    <row r="202" spans="1:11" ht="12.75">
      <c r="A202" s="62"/>
      <c r="C202" s="63"/>
      <c r="D202" s="63"/>
      <c r="E202" s="63"/>
      <c r="F202" s="3"/>
      <c r="G202" s="64"/>
      <c r="H202" s="63"/>
      <c r="I202" s="63"/>
      <c r="J202" s="63"/>
      <c r="K202" s="63"/>
    </row>
    <row r="203" spans="1:11" ht="14.25">
      <c r="A203" s="82"/>
      <c r="B203" s="82"/>
      <c r="C203" s="63"/>
      <c r="D203" s="63"/>
      <c r="E203" s="63"/>
      <c r="F203" s="3"/>
      <c r="G203" s="64"/>
      <c r="H203" s="63"/>
      <c r="I203" s="63"/>
      <c r="J203" s="63"/>
      <c r="K203" s="63"/>
    </row>
    <row r="219" s="41" customFormat="1" ht="12.75"/>
    <row r="221" s="41" customFormat="1" ht="12.75"/>
    <row r="223" s="41" customFormat="1" ht="12.75"/>
    <row r="225" s="41" customFormat="1" ht="12.75"/>
    <row r="227" s="41" customFormat="1" ht="12.75"/>
    <row r="229" s="41" customFormat="1" ht="12.75"/>
    <row r="231" s="41" customFormat="1" ht="12.75"/>
    <row r="233" s="41" customFormat="1" ht="12.75"/>
    <row r="235" s="41" customFormat="1" ht="12.75"/>
    <row r="237" s="41" customFormat="1" ht="12.75"/>
    <row r="239" s="41" customFormat="1" ht="12.75"/>
    <row r="241" s="41" customFormat="1" ht="12.75"/>
    <row r="243" s="41" customFormat="1" ht="12.75"/>
    <row r="245" s="41" customFormat="1" ht="12.75"/>
  </sheetData>
  <sheetProtection/>
  <mergeCells count="56">
    <mergeCell ref="A113:K114"/>
    <mergeCell ref="A131:K132"/>
    <mergeCell ref="A104:K105"/>
    <mergeCell ref="A14:K15"/>
    <mergeCell ref="A42:K43"/>
    <mergeCell ref="A47:K48"/>
    <mergeCell ref="G1:G3"/>
    <mergeCell ref="A6:K7"/>
    <mergeCell ref="A139:K140"/>
    <mergeCell ref="A159:K160"/>
    <mergeCell ref="A155:K156"/>
    <mergeCell ref="A98:K99"/>
    <mergeCell ref="A135:K136"/>
    <mergeCell ref="A125:K126"/>
    <mergeCell ref="A115:K116"/>
    <mergeCell ref="A121:K122"/>
    <mergeCell ref="A10:K11"/>
    <mergeCell ref="K1:K3"/>
    <mergeCell ref="I1:I3"/>
    <mergeCell ref="D2:D3"/>
    <mergeCell ref="E2:E3"/>
    <mergeCell ref="C1:F1"/>
    <mergeCell ref="F2:F3"/>
    <mergeCell ref="C2:C3"/>
    <mergeCell ref="J1:J3"/>
    <mergeCell ref="H1:H3"/>
    <mergeCell ref="A81:B81"/>
    <mergeCell ref="A84:K85"/>
    <mergeCell ref="A51:K52"/>
    <mergeCell ref="A37:K38"/>
    <mergeCell ref="A70:K71"/>
    <mergeCell ref="B1:B3"/>
    <mergeCell ref="A1:A3"/>
    <mergeCell ref="A4:K5"/>
    <mergeCell ref="A95:K96"/>
    <mergeCell ref="A86:K87"/>
    <mergeCell ref="A91:B91"/>
    <mergeCell ref="A56:K57"/>
    <mergeCell ref="A74:K75"/>
    <mergeCell ref="A29:K30"/>
    <mergeCell ref="A25:K26"/>
    <mergeCell ref="A197:B197"/>
    <mergeCell ref="A199:B199"/>
    <mergeCell ref="A163:K164"/>
    <mergeCell ref="A201:B201"/>
    <mergeCell ref="A181:K182"/>
    <mergeCell ref="A33:K34"/>
    <mergeCell ref="A21:K22"/>
    <mergeCell ref="A203:B203"/>
    <mergeCell ref="A193:B193"/>
    <mergeCell ref="A144:K145"/>
    <mergeCell ref="A150:K151"/>
    <mergeCell ref="A171:K172"/>
    <mergeCell ref="A177:K178"/>
    <mergeCell ref="A167:K168"/>
    <mergeCell ref="A195:B195"/>
  </mergeCells>
  <conditionalFormatting sqref="H139:H154 H163:H180 H189:H65536 H1:H134">
    <cfRule type="cellIs" priority="6" dxfId="0" operator="lessThan">
      <formula>6</formula>
    </cfRule>
  </conditionalFormatting>
  <conditionalFormatting sqref="H135:H138">
    <cfRule type="cellIs" priority="5" dxfId="0" operator="lessThan">
      <formula>6</formula>
    </cfRule>
  </conditionalFormatting>
  <conditionalFormatting sqref="H159:H162">
    <cfRule type="cellIs" priority="3" dxfId="0" operator="lessThan">
      <formula>6</formula>
    </cfRule>
  </conditionalFormatting>
  <conditionalFormatting sqref="H181:H188">
    <cfRule type="cellIs" priority="2" dxfId="0" operator="lessThan">
      <formula>6</formula>
    </cfRule>
  </conditionalFormatting>
  <conditionalFormatting sqref="H155:H158">
    <cfRule type="cellIs" priority="1" dxfId="0" operator="lessThan">
      <formula>6</formula>
    </cfRule>
  </conditionalFormatting>
  <printOptions gridLines="1"/>
  <pageMargins left="0.25" right="0.25" top="0.75" bottom="0.75" header="0.3" footer="0.3"/>
  <pageSetup horizontalDpi="600" verticalDpi="600" orientation="landscape" paperSize="9" r:id="rId1"/>
  <headerFooter alignWithMargins="0">
    <oddHeader>&amp;C&amp;"Arial CE,Félkövér"Szünidei tábori pályázatok 2015 évre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Kóródi Mariann</dc:creator>
  <cp:keywords/>
  <dc:description/>
  <cp:lastModifiedBy>webadmin</cp:lastModifiedBy>
  <cp:lastPrinted>2015-05-19T11:38:45Z</cp:lastPrinted>
  <dcterms:created xsi:type="dcterms:W3CDTF">2000-05-15T10:46:08Z</dcterms:created>
  <dcterms:modified xsi:type="dcterms:W3CDTF">2015-05-26T13:56:42Z</dcterms:modified>
  <cp:category/>
  <cp:version/>
  <cp:contentType/>
  <cp:contentStatus/>
</cp:coreProperties>
</file>